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10" windowHeight="11415" tabRatio="823" activeTab="12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2">'1-2'!$A$1:$F$15</definedName>
    <definedName name="_xlnm.Print_Area" localSheetId="7">'3-2'!$A$1:$C$16</definedName>
    <definedName name="_xlnm.Print_Area">#N/A</definedName>
    <definedName name="_xlnm.Print_Titles" localSheetId="0">'1'!$1:$5</definedName>
    <definedName name="_xlnm.Print_Titles" localSheetId="4">'2-1'!$1:$6</definedName>
    <definedName name="_xlnm.Print_Titles" localSheetId="5">'3'!$1:$6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  <definedName name="_xlnm.Print_Titles" localSheetId="12">'6'!$1:$6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<sst xmlns="http://schemas.openxmlformats.org/spreadsheetml/2006/main" count="900" uniqueCount="348">
  <si>
    <t>表1</t>
  </si>
  <si>
    <t>部门收支总表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</si>
  <si>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</si>
  <si>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</si>
  <si>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</si>
  <si>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</si>
  <si>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</si>
  <si>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</si>
  <si>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</si>
  <si>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</si>
  <si>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</si>
  <si>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</si>
  <si>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</si>
  <si>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</si>
  <si>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</si>
  <si>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</si>
  <si>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</si>
  <si>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</si>
  <si>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</si>
  <si>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</si>
  <si>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</si>
  <si>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</si>
  <si>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</si>
  <si>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</si>
  <si>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</si>
  <si>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</si>
  <si>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</si>
  <si>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</si>
  <si>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</si>
  <si>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</si>
  <si>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</si>
  <si>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</si>
  <si>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</si>
  <si>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</si>
  <si>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</si>
  <si>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</si>
  <si>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</si>
  <si>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</si>
  <si>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</si>
  <si>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</si>
  <si>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</si>
  <si>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</si>
  <si>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三十、债务发行费用支出</t>
  </si>
  <si>
    <t>本  年  收  入  合  计</t>
  </si>
  <si>
    <t>本  年  支  出  合  计</t>
  </si>
  <si>
    <t>七、用事业基金弥补收支差额</t>
  </si>
  <si>
    <t>三十一、事业单位结余分配</t>
  </si>
  <si>
    <t>八、上年结转</t>
  </si>
  <si>
    <t>三十二、结转下年</t>
  </si>
  <si>
    <t>收      入      总      计</t>
  </si>
  <si>
    <t>支      出      总      计</t>
  </si>
  <si>
    <t>表1-1</t>
  </si>
  <si>
    <t>部门预算收入总表</t>
  </si>
  <si>
    <t>项目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</si>
  <si>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</si>
  <si>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</si>
  <si>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</si>
  <si>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</si>
  <si>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</si>
  <si>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</si>
  <si>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</si>
  <si>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专户收入安排</t>
  </si>
  <si>
    <t>上级补助收入</t>
  </si>
  <si>
    <t>其他收入</t>
  </si>
  <si>
    <t>用事业基金弥补收支差额</t>
  </si>
  <si>
    <t>单位代码</t>
  </si>
  <si>
    <t>单位名称  （科目）</t>
  </si>
  <si>
    <t/>
  </si>
  <si>
    <t>自贡市妇女联合会</t>
  </si>
  <si>
    <t xml:space="preserve">  自贡市妇女联合会</t>
  </si>
  <si>
    <t>502001</t>
  </si>
  <si>
    <t xml:space="preserve">    【2012901】行政运行</t>
  </si>
  <si>
    <t xml:space="preserve">    【2012902】一般行政管理事务</t>
  </si>
  <si>
    <t xml:space="preserve">    【2080501】行政单位离退休</t>
  </si>
  <si>
    <t xml:space="preserve">    【2080505】机关事业单位基本养老保险缴费支出</t>
  </si>
  <si>
    <t xml:space="preserve">    【2101101】行政单位医疗</t>
  </si>
  <si>
    <t xml:space="preserve">    【2210201】住房公积金</t>
  </si>
  <si>
    <t>表1-2</t>
  </si>
  <si>
    <t>部门预算支出总表</t>
  </si>
  <si>
    <t>项    目</t>
  </si>
  <si>
    <t>基本支出</t>
  </si>
  <si>
    <t>项目支出</t>
  </si>
  <si>
    <t>事业单位经营支出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</si>
  <si>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</si>
  <si>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</si>
  <si>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</si>
  <si>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</si>
  <si>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</si>
  <si>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</si>
  <si>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</si>
  <si>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</si>
  <si>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</si>
  <si>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</si>
  <si>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</si>
  <si>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</si>
  <si>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</si>
  <si>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</si>
  <si>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</si>
  <si>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</si>
  <si>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</si>
  <si>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</si>
  <si>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</si>
  <si>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</si>
  <si>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</si>
  <si>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</si>
  <si>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</si>
  <si>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</si>
  <si>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</si>
  <si>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</si>
  <si>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</si>
  <si>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</si>
  <si>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</si>
  <si>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</si>
  <si>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</si>
  <si>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</si>
  <si>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</si>
  <si>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</si>
  <si>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</si>
  <si>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</si>
  <si>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</si>
  <si>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</si>
  <si>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</si>
  <si>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</si>
  <si>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</si>
  <si>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</si>
  <si>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 xml:space="preserve">  抗疫特别国债安排的支出</t>
  </si>
  <si>
    <t>二、结转下年</t>
  </si>
  <si>
    <t>表2-1</t>
  </si>
  <si>
    <t>财政拨款支出预算表（政府经济分类科目）</t>
  </si>
  <si>
    <t>总计</t>
  </si>
  <si>
    <t>市级当年财政拨款安排</t>
  </si>
  <si>
    <t>中、省提前通知专项转移支付</t>
  </si>
  <si>
    <t>上年结转安排</t>
  </si>
  <si>
    <t>科目编码</t>
  </si>
  <si>
    <t>科目名称</t>
  </si>
  <si>
    <t>一般公共预算拨款</t>
  </si>
  <si>
    <t xml:space="preserve">合计 </t>
  </si>
  <si>
    <t>类</t>
  </si>
  <si>
    <t>款</t>
  </si>
  <si>
    <t>小计</t>
  </si>
  <si>
    <t xml:space="preserve">    机关工资福利支出</t>
  </si>
  <si>
    <t>501</t>
  </si>
  <si>
    <t>01</t>
  </si>
  <si>
    <t xml:space="preserve">      工资奖金津补贴</t>
  </si>
  <si>
    <t>03</t>
  </si>
  <si>
    <t xml:space="preserve">      住房公积金</t>
  </si>
  <si>
    <t>99</t>
  </si>
  <si>
    <t xml:space="preserve">      其他工资福利支出</t>
  </si>
  <si>
    <t>02</t>
  </si>
  <si>
    <t xml:space="preserve">      社会保障缴费</t>
  </si>
  <si>
    <t xml:space="preserve">    机关商品和服务支出</t>
  </si>
  <si>
    <t>502</t>
  </si>
  <si>
    <t xml:space="preserve">      培训费</t>
  </si>
  <si>
    <t>08</t>
  </si>
  <si>
    <t xml:space="preserve">      公务用车运行维护费</t>
  </si>
  <si>
    <t xml:space="preserve">      办公经费</t>
  </si>
  <si>
    <t xml:space="preserve">      其他商品和服务支出</t>
  </si>
  <si>
    <t>06</t>
  </si>
  <si>
    <t xml:space="preserve">      公务接待费</t>
  </si>
  <si>
    <t>09</t>
  </si>
  <si>
    <t xml:space="preserve">      维修（护）费</t>
  </si>
  <si>
    <t>05</t>
  </si>
  <si>
    <t xml:space="preserve">      委托业务费</t>
  </si>
  <si>
    <t xml:space="preserve">    对个人和家庭的补助</t>
  </si>
  <si>
    <t>509</t>
  </si>
  <si>
    <t xml:space="preserve">      离退休费</t>
  </si>
  <si>
    <t>表3</t>
  </si>
  <si>
    <t>一般公共预算支出表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</si>
  <si>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</si>
  <si>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</si>
  <si>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</si>
  <si>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</si>
  <si>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</si>
  <si>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</si>
  <si>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</si>
  <si>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</si>
  <si>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</si>
  <si>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</si>
  <si>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</si>
  <si>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</si>
  <si>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</si>
  <si>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</si>
  <si>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</si>
  <si>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</si>
  <si>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</si>
  <si>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</si>
  <si>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</si>
  <si>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</si>
  <si>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</si>
  <si>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</si>
  <si>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</si>
  <si>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>13</t>
  </si>
  <si>
    <t xml:space="preserve">    商品和服务支出</t>
  </si>
  <si>
    <t>302</t>
  </si>
  <si>
    <t xml:space="preserve">      办公费</t>
  </si>
  <si>
    <t xml:space="preserve">      水费</t>
  </si>
  <si>
    <t xml:space="preserve">      电费</t>
  </si>
  <si>
    <t>07</t>
  </si>
  <si>
    <t xml:space="preserve">      邮电费</t>
  </si>
  <si>
    <t xml:space="preserve">      物业管理费</t>
  </si>
  <si>
    <t>11</t>
  </si>
  <si>
    <t xml:space="preserve">      差旅费</t>
  </si>
  <si>
    <t xml:space="preserve">      维修(护)费</t>
  </si>
  <si>
    <t>17</t>
  </si>
  <si>
    <t>26</t>
  </si>
  <si>
    <t xml:space="preserve">      劳务费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</si>
  <si>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</si>
  <si>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</si>
  <si>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</si>
  <si>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</si>
  <si>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</si>
  <si>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</si>
  <si>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</si>
  <si>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</si>
  <si>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退休费</t>
  </si>
  <si>
    <t>表3-2</t>
  </si>
  <si>
    <t>一般公共预算项目支出预算表</t>
  </si>
  <si>
    <t>项        目</t>
  </si>
  <si>
    <t>金额</t>
  </si>
  <si>
    <t>单位名称（项目）</t>
  </si>
  <si>
    <t xml:space="preserve">       妇儿工委</t>
  </si>
  <si>
    <t xml:space="preserve">      巾帼建功再提升行动</t>
  </si>
  <si>
    <t xml:space="preserve">      强基固本再提升行动</t>
  </si>
  <si>
    <t xml:space="preserve">      维权关爱再提升行动</t>
  </si>
  <si>
    <t xml:space="preserve">      乡村振兴再提升行动 </t>
  </si>
  <si>
    <t xml:space="preserve">      幸福家庭再提升行动</t>
  </si>
  <si>
    <t xml:space="preserve">      综合素质再提升行动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</si>
  <si>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</si>
  <si>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</si>
  <si>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</si>
  <si>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</si>
  <si>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</si>
  <si>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</si>
  <si>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</si>
  <si>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</si>
  <si>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</si>
  <si>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</si>
  <si>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</si>
  <si>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</si>
  <si>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</si>
  <si>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注：本部门不涉及该表内容，此表为空。</t>
  </si>
  <si>
    <t>表4-1</t>
  </si>
  <si>
    <t>政府性基金预算“三公”经费支出表</t>
  </si>
  <si>
    <t>表5</t>
  </si>
  <si>
    <t>国有资本经营预算支出预算表</t>
  </si>
  <si>
    <t>本年支出</t>
  </si>
  <si>
    <t>2021年部门预算项目绩效目标</t>
  </si>
  <si>
    <t>单位名称(项目名称)</t>
  </si>
  <si>
    <t>项目资金</t>
  </si>
  <si>
    <t>年度目标</t>
  </si>
  <si>
    <t>绩效指标</t>
  </si>
  <si>
    <t>资金总额</t>
  </si>
  <si>
    <t>财政拨款</t>
  </si>
  <si>
    <t>其他资金</t>
  </si>
  <si>
    <t>项目完成指标</t>
  </si>
  <si>
    <t>项目效益指标</t>
  </si>
  <si>
    <t>效益指标</t>
  </si>
  <si>
    <t>项目满意度指标</t>
  </si>
  <si>
    <t>满意度指标</t>
  </si>
  <si>
    <t>三级指标</t>
  </si>
  <si>
    <t>指标值</t>
  </si>
  <si>
    <t xml:space="preserve">    强基固本再提升行动</t>
  </si>
  <si>
    <t>继续推进在新领域、新业态、新阶层、新群体中建立妇女组织，创新妇女微家阵地建设；积极探索在高校建妇女组织；继续推动幸福使者公益平台建设。</t>
  </si>
  <si>
    <t>举办高校交流活动</t>
  </si>
  <si>
    <t>1次</t>
  </si>
  <si>
    <t>示范妇女之家开展各类活动</t>
  </si>
  <si>
    <t>≥4次</t>
  </si>
  <si>
    <t xml:space="preserve">    </t>
  </si>
  <si>
    <t>举办社会组织赋能培训或参访活动交流</t>
  </si>
  <si>
    <t>1期</t>
  </si>
  <si>
    <t>受益女性满意度</t>
  </si>
  <si>
    <t>≥95%</t>
  </si>
  <si>
    <t>完成高校妇联活动基地建设</t>
  </si>
  <si>
    <t>2021年12月</t>
  </si>
  <si>
    <t xml:space="preserve">     妇儿工委</t>
  </si>
  <si>
    <t>提升妇女儿童生存发展水平，进行两纲攻坚，抓住春节、六一、元旦等重要节点，慰问、帮扶困难儿童不少于200名。</t>
  </si>
  <si>
    <t>全市村、社区儿童之家覆盖率</t>
  </si>
  <si>
    <t>≥90%</t>
  </si>
  <si>
    <t>持续打造示范儿童之家</t>
  </si>
  <si>
    <t>6个</t>
  </si>
  <si>
    <t>两纲指标达标</t>
  </si>
  <si>
    <t>慰问帮扶困难儿童</t>
  </si>
  <si>
    <t xml:space="preserve">≥200人 </t>
  </si>
  <si>
    <t>春蕾计划结对帮扶困难学生</t>
  </si>
  <si>
    <t>≥100名</t>
  </si>
  <si>
    <t xml:space="preserve">    巾帼建功再提升行动</t>
  </si>
  <si>
    <t xml:space="preserve"> 围绕“大众创业、万众创新”主题，重点围绕“一带一路”“成渝经济双城经济圈”，通过选树典型，凝聚巾帼力量，开展市级巾帼文明示范岗评比表扬活动；围绕中心，服务大局，在贴近行业需求，贴近妇女实际，凝聚妇女力量，培育妇女典型等方面取得了显著成效,搭建女性创新创业就业平台，为“再造产业自贡 重铸盐都辉煌”贡献力巾帼量。</t>
  </si>
  <si>
    <t>举办巾帼文明岗培训班</t>
  </si>
  <si>
    <t>持续培训各类妇女人才</t>
  </si>
  <si>
    <t>100人</t>
  </si>
  <si>
    <t>评选市级巾帼文明岗</t>
  </si>
  <si>
    <t>20个</t>
  </si>
  <si>
    <t>搭建妇女创新平台</t>
  </si>
  <si>
    <t>满足妇女创业就业梦想</t>
  </si>
  <si>
    <t>举办成渝女性人才交流会</t>
  </si>
  <si>
    <t xml:space="preserve">    乡村振兴再提升行动 </t>
  </si>
  <si>
    <t>发挥好妇联组织的优势和力量，加大推动农村产业发展、乡风文明建设 ，为实现乡村振兴贡献力量 。</t>
  </si>
  <si>
    <t>关爱慰问困难妇幼</t>
  </si>
  <si>
    <t>200人</t>
  </si>
  <si>
    <t>生态环境改善度</t>
  </si>
  <si>
    <t>转变农村妇女环保观念</t>
  </si>
  <si>
    <t>办乡村振兴巾帼培训班及现场交流会</t>
  </si>
  <si>
    <t>开展各类帮扶慰问</t>
  </si>
  <si>
    <t>200人次</t>
  </si>
  <si>
    <t>培训返乡女农民工</t>
  </si>
  <si>
    <t>100人次</t>
  </si>
  <si>
    <t xml:space="preserve">    维权关爱再提升行动</t>
  </si>
  <si>
    <t>以市州为单位，覆盖3类以上不同妇女群体，覆盖人数达3万；通过活动的开展，能在亮出妇联旗帜和发出妇联声音上凝聚妇女的力量，线上线下宣讲活动不少于12场；运用新媒体手段围绕妇女群众关注点主动设置话题、引导讨论。</t>
  </si>
  <si>
    <t>开展活动完成率</t>
  </si>
  <si>
    <t>100%</t>
  </si>
  <si>
    <t>覆盖不同领域妇女群体</t>
  </si>
  <si>
    <t>≥3类</t>
  </si>
  <si>
    <t>打造“母亲课堂”“巾帼维权大讲堂”“紫薇花课堂”</t>
  </si>
  <si>
    <t>每场活动参与人数≥50人</t>
  </si>
  <si>
    <t>社会公众满意度</t>
  </si>
  <si>
    <t>开展“母亲课堂”“巾帼维权大讲堂”“紫薇花课堂”</t>
  </si>
  <si>
    <t>11月底前完成</t>
  </si>
  <si>
    <t>线上线下活动</t>
  </si>
  <si>
    <t>≥12场</t>
  </si>
  <si>
    <t>亮出妇联旗帜、发出妇联声音，凝聚妇女力量</t>
  </si>
  <si>
    <t>持续开展</t>
  </si>
  <si>
    <t>覆盖人数</t>
  </si>
  <si>
    <t>3万</t>
  </si>
  <si>
    <t xml:space="preserve">    幸福家庭再提升行动</t>
  </si>
  <si>
    <t>助力文明城市创建，共筑中国梦。开展“传家训家风、创最美家庭”文明家庭创建活动和“亲子阅读”等活动。</t>
  </si>
  <si>
    <t>评选全市“最美家庭”</t>
  </si>
  <si>
    <t>20户</t>
  </si>
  <si>
    <t>参加社区家长学校培训居民满意率</t>
  </si>
  <si>
    <t>≥80%</t>
  </si>
  <si>
    <t>服务对象满意度</t>
  </si>
  <si>
    <t>全市社区家长学校覆盖率</t>
  </si>
  <si>
    <t>通过线上线下各种方式开展家庭教育讲座</t>
  </si>
  <si>
    <t>≥100场</t>
  </si>
  <si>
    <t>亲子阅读</t>
  </si>
  <si>
    <t>≥20场</t>
  </si>
  <si>
    <t>亲子阅读参与人数</t>
  </si>
  <si>
    <t>≥500人</t>
  </si>
  <si>
    <t xml:space="preserve">    综合素质再提升行动</t>
  </si>
  <si>
    <t>举办执委履职培训班，持续实施“基层妇联领头雁行动计划”。</t>
  </si>
  <si>
    <t>举办执委履职培训班</t>
  </si>
  <si>
    <t>妇联执委素质提升率</t>
  </si>
  <si>
    <t>培训市、县、乡、村四级妇联履职优秀的执委代表</t>
  </si>
  <si>
    <t>≥60人</t>
  </si>
  <si>
    <t>生态认知度</t>
  </si>
  <si>
    <t>转变妇女环境观念</t>
  </si>
  <si>
    <t>培训时间</t>
  </si>
  <si>
    <t>≥2天</t>
  </si>
  <si>
    <t>举办2021年执委培训班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</si>
</sst>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</numFmts>
  <fonts count="51">
    <font>
      <sz val="9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4"/>
      <name val="黑体"/>
      <family val="3"/>
    </font>
    <font>
      <sz val="11"/>
      <color indexed="8"/>
      <name val="宋体"/>
      <family val="0"/>
    </font>
    <font>
      <sz val="11"/>
      <name val="Calibri"/>
      <family val="2"/>
    </font>
    <font>
      <sz val="12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b/>
      <sz val="15"/>
      <color indexed="54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8"/>
      <color indexed="54"/>
      <name val="Cambria"/>
      <family val="1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/>
      <top style="thin">
        <color rgb="FF000000"/>
      </top>
      <bottom>
        <color indexed="63"/>
      </bottom>
    </border>
    <border>
      <left style="thin"/>
      <right style="thin">
        <color rgb="FF000000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/>
      <bottom/>
    </border>
    <border>
      <left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 style="thin"/>
    </border>
  </borders>
  <cellStyleXfs count="67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0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1" fontId="0" fillId="0" borderId="0">
      <alignment/>
      <protection/>
    </xf>
    <xf numFmtId="0" fontId="12" fillId="0" borderId="0">
      <alignment/>
      <protection/>
    </xf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4" applyNumberFormat="0" applyFill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2" fillId="24" borderId="5" applyNumberFormat="0" applyAlignment="0" applyProtection="0"/>
    <xf numFmtId="0" fontId="43" fillId="25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4" borderId="8" applyNumberFormat="0" applyAlignment="0" applyProtection="0"/>
    <xf numFmtId="0" fontId="49" fillId="29" borderId="5" applyNumberFormat="0" applyAlignment="0" applyProtection="0"/>
    <xf numFmtId="0" fontId="50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0" fillId="36" borderId="9" applyNumberFormat="0" applyFont="0" applyAlignment="0" applyProtection="0"/>
  </cellStyleXfs>
  <cellXfs count="162">
    <xf numFmtId="1" fontId="0" fillId="0" borderId="0" xfId="0" applyNumberFormat="1" applyFont="1" applyFill="1" applyAlignment="1">
      <alignment/>
    </xf>
    <xf numFmtId="49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4" fillId="37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left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4" fontId="4" fillId="0" borderId="10" xfId="0" applyNumberFormat="1" applyFont="1" applyBorder="1" applyAlignment="1" applyProtection="1">
      <alignment vertical="center" wrapText="1"/>
      <protection/>
    </xf>
    <xf numFmtId="0" fontId="4" fillId="37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4" fontId="4" fillId="0" borderId="13" xfId="0" applyNumberFormat="1" applyFont="1" applyBorder="1" applyAlignment="1" applyProtection="1">
      <alignment vertical="center" wrapText="1"/>
      <protection/>
    </xf>
    <xf numFmtId="4" fontId="4" fillId="0" borderId="14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4" fontId="4" fillId="0" borderId="16" xfId="0" applyNumberFormat="1" applyFont="1" applyBorder="1" applyAlignment="1" applyProtection="1">
      <alignment vertical="center" wrapText="1"/>
      <protection/>
    </xf>
    <xf numFmtId="4" fontId="4" fillId="0" borderId="17" xfId="0" applyNumberFormat="1" applyFont="1" applyBorder="1" applyAlignment="1" applyProtection="1">
      <alignment vertical="center" wrapText="1"/>
      <protection/>
    </xf>
    <xf numFmtId="4" fontId="4" fillId="0" borderId="18" xfId="0" applyNumberFormat="1" applyFont="1" applyBorder="1" applyAlignment="1" applyProtection="1">
      <alignment vertical="center" wrapText="1"/>
      <protection/>
    </xf>
    <xf numFmtId="4" fontId="4" fillId="0" borderId="19" xfId="0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37" borderId="0" xfId="0" applyNumberFormat="1" applyFont="1" applyFill="1" applyAlignment="1">
      <alignment/>
    </xf>
    <xf numFmtId="49" fontId="2" fillId="0" borderId="12" xfId="35" applyNumberFormat="1" applyFont="1" applyFill="1" applyBorder="1" applyAlignment="1" applyProtection="1">
      <alignment vertical="center" wrapText="1"/>
      <protection/>
    </xf>
    <xf numFmtId="4" fontId="2" fillId="0" borderId="10" xfId="35" applyNumberFormat="1" applyFont="1" applyFill="1" applyBorder="1" applyAlignment="1" applyProtection="1">
      <alignment vertical="center" wrapText="1"/>
      <protection/>
    </xf>
    <xf numFmtId="0" fontId="0" fillId="37" borderId="0" xfId="0" applyNumberFormat="1" applyFont="1" applyFill="1" applyAlignment="1">
      <alignment/>
    </xf>
    <xf numFmtId="4" fontId="2" fillId="0" borderId="10" xfId="48" applyNumberFormat="1" applyFont="1" applyFill="1" applyBorder="1" applyAlignment="1" applyProtection="1">
      <alignment vertical="center" wrapText="1"/>
      <protection/>
    </xf>
    <xf numFmtId="0" fontId="4" fillId="37" borderId="0" xfId="0" applyNumberFormat="1" applyFont="1" applyFill="1" applyAlignment="1" applyProtection="1">
      <alignment horizontal="right" vertical="center"/>
      <protection/>
    </xf>
    <xf numFmtId="1" fontId="4" fillId="0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left" vertical="center"/>
      <protection/>
    </xf>
    <xf numFmtId="1" fontId="4" fillId="0" borderId="20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vertical="center"/>
    </xf>
    <xf numFmtId="4" fontId="2" fillId="0" borderId="22" xfId="48" applyNumberFormat="1" applyFont="1" applyFill="1" applyBorder="1" applyAlignment="1" applyProtection="1">
      <alignment vertical="center" wrapText="1"/>
      <protection/>
    </xf>
    <xf numFmtId="0" fontId="2" fillId="0" borderId="23" xfId="0" applyNumberFormat="1" applyFont="1" applyFill="1" applyBorder="1" applyAlignment="1">
      <alignment vertical="center"/>
    </xf>
    <xf numFmtId="4" fontId="2" fillId="0" borderId="24" xfId="0" applyNumberFormat="1" applyFont="1" applyBorder="1" applyAlignment="1" applyProtection="1">
      <alignment vertical="center" wrapText="1"/>
      <protection/>
    </xf>
    <xf numFmtId="4" fontId="2" fillId="0" borderId="25" xfId="48" applyNumberFormat="1" applyFont="1" applyFill="1" applyBorder="1" applyAlignment="1" applyProtection="1">
      <alignment vertical="center" wrapText="1"/>
      <protection/>
    </xf>
    <xf numFmtId="4" fontId="2" fillId="0" borderId="26" xfId="0" applyNumberFormat="1" applyFont="1" applyBorder="1" applyAlignment="1" applyProtection="1">
      <alignment vertical="center" wrapText="1"/>
      <protection/>
    </xf>
    <xf numFmtId="4" fontId="2" fillId="0" borderId="27" xfId="48" applyNumberFormat="1" applyFont="1" applyFill="1" applyBorder="1" applyAlignment="1" applyProtection="1">
      <alignment vertical="center" wrapText="1"/>
      <protection/>
    </xf>
    <xf numFmtId="4" fontId="2" fillId="0" borderId="28" xfId="48" applyNumberFormat="1" applyFont="1" applyFill="1" applyBorder="1" applyAlignment="1" applyProtection="1">
      <alignment vertical="center" wrapText="1"/>
      <protection/>
    </xf>
    <xf numFmtId="1" fontId="2" fillId="0" borderId="12" xfId="0" applyNumberFormat="1" applyFont="1" applyFill="1" applyBorder="1" applyAlignment="1">
      <alignment vertical="center"/>
    </xf>
    <xf numFmtId="4" fontId="2" fillId="0" borderId="29" xfId="48" applyNumberFormat="1" applyFont="1" applyFill="1" applyBorder="1" applyAlignment="1" applyProtection="1">
      <alignment vertical="center" wrapText="1"/>
      <protection/>
    </xf>
    <xf numFmtId="4" fontId="2" fillId="0" borderId="29" xfId="48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>
      <alignment horizontal="center" vertical="center"/>
    </xf>
    <xf numFmtId="4" fontId="2" fillId="0" borderId="25" xfId="48" applyNumberFormat="1" applyFont="1" applyFill="1" applyBorder="1" applyAlignment="1">
      <alignment vertical="center" wrapText="1"/>
    </xf>
    <xf numFmtId="0" fontId="2" fillId="0" borderId="23" xfId="0" applyNumberFormat="1" applyFont="1" applyFill="1" applyBorder="1" applyAlignment="1">
      <alignment horizontal="center" vertical="center"/>
    </xf>
    <xf numFmtId="4" fontId="2" fillId="0" borderId="30" xfId="48" applyNumberFormat="1" applyFont="1" applyFill="1" applyBorder="1" applyAlignment="1">
      <alignment vertical="center" wrapText="1"/>
    </xf>
    <xf numFmtId="4" fontId="2" fillId="0" borderId="26" xfId="0" applyNumberFormat="1" applyFont="1" applyBorder="1" applyAlignment="1">
      <alignment vertical="center" wrapText="1"/>
    </xf>
    <xf numFmtId="4" fontId="2" fillId="0" borderId="25" xfId="0" applyNumberFormat="1" applyFont="1" applyBorder="1" applyAlignment="1">
      <alignment horizontal="right" vertical="center" wrapText="1"/>
    </xf>
    <xf numFmtId="4" fontId="2" fillId="0" borderId="31" xfId="48" applyNumberFormat="1" applyFont="1" applyFill="1" applyBorder="1" applyAlignment="1">
      <alignment vertical="center" wrapText="1"/>
    </xf>
    <xf numFmtId="4" fontId="2" fillId="0" borderId="32" xfId="0" applyNumberFormat="1" applyFont="1" applyBorder="1" applyAlignment="1">
      <alignment horizontal="right" vertical="center" wrapText="1"/>
    </xf>
    <xf numFmtId="4" fontId="2" fillId="0" borderId="33" xfId="48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4" fontId="2" fillId="0" borderId="15" xfId="0" applyNumberFormat="1" applyFont="1" applyFill="1" applyBorder="1" applyAlignment="1" applyProtection="1">
      <alignment horizontal="center" vertical="center" wrapText="1"/>
      <protection/>
    </xf>
    <xf numFmtId="4" fontId="2" fillId="0" borderId="34" xfId="48" applyNumberFormat="1" applyFont="1" applyFill="1" applyBorder="1" applyAlignment="1" applyProtection="1">
      <alignment vertical="center" wrapText="1"/>
      <protection/>
    </xf>
    <xf numFmtId="4" fontId="2" fillId="0" borderId="35" xfId="48" applyNumberFormat="1" applyFont="1" applyFill="1" applyBorder="1" applyAlignment="1" applyProtection="1">
      <alignment vertical="center" wrapText="1"/>
      <protection/>
    </xf>
    <xf numFmtId="4" fontId="2" fillId="0" borderId="12" xfId="0" applyNumberFormat="1" applyFont="1" applyBorder="1" applyAlignment="1" applyProtection="1">
      <alignment vertical="center" wrapText="1"/>
      <protection/>
    </xf>
    <xf numFmtId="4" fontId="2" fillId="0" borderId="36" xfId="48" applyNumberFormat="1" applyFont="1" applyFill="1" applyBorder="1" applyAlignment="1" applyProtection="1">
      <alignment vertical="center" wrapText="1"/>
      <protection/>
    </xf>
    <xf numFmtId="4" fontId="2" fillId="0" borderId="37" xfId="0" applyNumberFormat="1" applyFont="1" applyBorder="1" applyAlignment="1" applyProtection="1">
      <alignment vertical="center" wrapText="1"/>
      <protection/>
    </xf>
    <xf numFmtId="4" fontId="2" fillId="0" borderId="38" xfId="48" applyNumberFormat="1" applyFont="1" applyFill="1" applyBorder="1" applyAlignment="1" applyProtection="1">
      <alignment vertical="center" wrapText="1"/>
      <protection/>
    </xf>
    <xf numFmtId="4" fontId="2" fillId="0" borderId="39" xfId="0" applyNumberFormat="1" applyFont="1" applyBorder="1" applyAlignment="1" applyProtection="1">
      <alignment vertical="center" wrapText="1"/>
      <protection/>
    </xf>
    <xf numFmtId="4" fontId="2" fillId="0" borderId="40" xfId="48" applyNumberFormat="1" applyFont="1" applyFill="1" applyBorder="1" applyAlignment="1" applyProtection="1">
      <alignment vertical="center" wrapText="1"/>
      <protection/>
    </xf>
    <xf numFmtId="4" fontId="2" fillId="0" borderId="41" xfId="48" applyNumberFormat="1" applyFont="1" applyFill="1" applyBorder="1" applyAlignment="1" applyProtection="1">
      <alignment vertical="center" wrapText="1"/>
      <protection/>
    </xf>
    <xf numFmtId="4" fontId="2" fillId="0" borderId="42" xfId="0" applyNumberFormat="1" applyFont="1" applyBorder="1" applyAlignment="1" applyProtection="1">
      <alignment vertical="center" wrapText="1"/>
      <protection/>
    </xf>
    <xf numFmtId="4" fontId="2" fillId="0" borderId="21" xfId="48" applyNumberFormat="1" applyFont="1" applyFill="1" applyBorder="1" applyAlignment="1">
      <alignment vertical="center" wrapText="1"/>
    </xf>
    <xf numFmtId="4" fontId="2" fillId="0" borderId="36" xfId="48" applyNumberFormat="1" applyFont="1" applyFill="1" applyBorder="1" applyAlignment="1">
      <alignment vertical="center" wrapText="1"/>
    </xf>
    <xf numFmtId="4" fontId="2" fillId="0" borderId="43" xfId="48" applyNumberFormat="1" applyFont="1" applyFill="1" applyBorder="1" applyAlignment="1">
      <alignment vertical="center" wrapText="1"/>
    </xf>
    <xf numFmtId="4" fontId="2" fillId="0" borderId="44" xfId="48" applyNumberFormat="1" applyFont="1" applyFill="1" applyBorder="1" applyAlignment="1">
      <alignment vertical="center" wrapText="1"/>
    </xf>
    <xf numFmtId="0" fontId="2" fillId="37" borderId="0" xfId="0" applyNumberFormat="1" applyFont="1" applyFill="1" applyAlignment="1">
      <alignment/>
    </xf>
    <xf numFmtId="0" fontId="2" fillId="37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2" fillId="37" borderId="0" xfId="0" applyNumberFormat="1" applyFont="1" applyFill="1" applyAlignment="1">
      <alignment horizontal="right" vertical="center"/>
    </xf>
    <xf numFmtId="4" fontId="4" fillId="0" borderId="31" xfId="0" applyNumberFormat="1" applyFont="1" applyBorder="1" applyAlignment="1" applyProtection="1">
      <alignment vertical="center" wrapText="1"/>
      <protection/>
    </xf>
    <xf numFmtId="4" fontId="4" fillId="0" borderId="11" xfId="0" applyNumberFormat="1" applyFont="1" applyBorder="1" applyAlignment="1" applyProtection="1">
      <alignment vertical="center" wrapText="1"/>
      <protection/>
    </xf>
    <xf numFmtId="4" fontId="4" fillId="0" borderId="12" xfId="0" applyNumberFormat="1" applyFont="1" applyBorder="1" applyAlignment="1" applyProtection="1">
      <alignment vertical="center" wrapText="1"/>
      <protection/>
    </xf>
    <xf numFmtId="4" fontId="4" fillId="0" borderId="45" xfId="0" applyNumberFormat="1" applyFont="1" applyBorder="1" applyAlignment="1" applyProtection="1">
      <alignment vertical="center" wrapText="1"/>
      <protection/>
    </xf>
    <xf numFmtId="0" fontId="6" fillId="37" borderId="0" xfId="0" applyNumberFormat="1" applyFont="1" applyFill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2" fillId="0" borderId="0" xfId="48" applyNumberFormat="1" applyFont="1" applyFill="1" applyBorder="1" applyAlignment="1" applyProtection="1">
      <alignment horizontal="left" vertical="center"/>
      <protection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 applyProtection="1">
      <alignment horizontal="center" vertical="center"/>
      <protection/>
    </xf>
    <xf numFmtId="4" fontId="2" fillId="0" borderId="46" xfId="0" applyNumberFormat="1" applyFont="1" applyBorder="1" applyAlignment="1" applyProtection="1">
      <alignment vertical="center" wrapText="1"/>
      <protection/>
    </xf>
    <xf numFmtId="4" fontId="2" fillId="0" borderId="25" xfId="0" applyNumberFormat="1" applyFont="1" applyBorder="1" applyAlignment="1" applyProtection="1">
      <alignment vertical="center" wrapText="1"/>
      <protection/>
    </xf>
    <xf numFmtId="4" fontId="2" fillId="0" borderId="29" xfId="0" applyNumberFormat="1" applyFont="1" applyBorder="1" applyAlignment="1" applyProtection="1">
      <alignment vertical="center" wrapText="1"/>
      <protection/>
    </xf>
    <xf numFmtId="0" fontId="2" fillId="0" borderId="39" xfId="0" applyNumberFormat="1" applyFont="1" applyFill="1" applyBorder="1" applyAlignment="1">
      <alignment vertical="center"/>
    </xf>
    <xf numFmtId="4" fontId="2" fillId="0" borderId="28" xfId="0" applyNumberFormat="1" applyFont="1" applyBorder="1" applyAlignment="1" applyProtection="1">
      <alignment vertical="center" wrapText="1"/>
      <protection/>
    </xf>
    <xf numFmtId="0" fontId="2" fillId="0" borderId="47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 applyProtection="1">
      <alignment vertical="center" wrapText="1"/>
      <protection/>
    </xf>
    <xf numFmtId="4" fontId="2" fillId="0" borderId="10" xfId="0" applyNumberFormat="1" applyFont="1" applyBorder="1" applyAlignment="1">
      <alignment vertical="center" wrapText="1"/>
    </xf>
    <xf numFmtId="0" fontId="2" fillId="0" borderId="42" xfId="0" applyNumberFormat="1" applyFont="1" applyFill="1" applyBorder="1" applyAlignment="1">
      <alignment vertical="center"/>
    </xf>
    <xf numFmtId="4" fontId="2" fillId="0" borderId="29" xfId="0" applyNumberFormat="1" applyFont="1" applyBorder="1" applyAlignment="1" applyProtection="1">
      <alignment vertical="center" wrapText="1"/>
      <protection/>
    </xf>
    <xf numFmtId="0" fontId="2" fillId="0" borderId="48" xfId="0" applyNumberFormat="1" applyFont="1" applyFill="1" applyBorder="1" applyAlignment="1">
      <alignment vertical="center"/>
    </xf>
    <xf numFmtId="4" fontId="2" fillId="0" borderId="29" xfId="0" applyNumberFormat="1" applyFont="1" applyBorder="1" applyAlignment="1">
      <alignment vertical="center" wrapText="1"/>
    </xf>
    <xf numFmtId="4" fontId="2" fillId="0" borderId="32" xfId="0" applyNumberFormat="1" applyFont="1" applyBorder="1" applyAlignment="1">
      <alignment vertical="center" wrapText="1"/>
    </xf>
    <xf numFmtId="0" fontId="9" fillId="0" borderId="0" xfId="48" applyNumberFormat="1" applyFont="1" applyFill="1" applyAlignment="1">
      <alignment horizontal="center" vertical="center"/>
    </xf>
    <xf numFmtId="0" fontId="2" fillId="0" borderId="45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49" xfId="0" applyNumberFormat="1" applyFont="1" applyFill="1" applyBorder="1" applyAlignment="1" applyProtection="1">
      <alignment horizontal="center" vertical="center" wrapText="1"/>
      <protection/>
    </xf>
    <xf numFmtId="0" fontId="4" fillId="0" borderId="5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37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7" borderId="10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" fontId="4" fillId="0" borderId="45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48" xfId="0" applyNumberFormat="1" applyFont="1" applyFill="1" applyBorder="1" applyAlignment="1" applyProtection="1">
      <alignment horizontal="center" vertical="center"/>
      <protection/>
    </xf>
    <xf numFmtId="0" fontId="4" fillId="0" borderId="50" xfId="0" applyNumberFormat="1" applyFont="1" applyFill="1" applyBorder="1" applyAlignment="1" applyProtection="1">
      <alignment horizontal="center" vertical="center"/>
      <protection/>
    </xf>
    <xf numFmtId="1" fontId="4" fillId="0" borderId="48" xfId="0" applyNumberFormat="1" applyFont="1" applyFill="1" applyBorder="1" applyAlignment="1" applyProtection="1">
      <alignment horizontal="center" vertical="center" wrapText="1"/>
      <protection/>
    </xf>
    <xf numFmtId="1" fontId="4" fillId="0" borderId="51" xfId="0" applyNumberFormat="1" applyFont="1" applyFill="1" applyBorder="1" applyAlignment="1" applyProtection="1">
      <alignment horizontal="center" vertical="center" wrapText="1"/>
      <protection/>
    </xf>
    <xf numFmtId="1" fontId="4" fillId="0" borderId="39" xfId="0" applyNumberFormat="1" applyFont="1" applyFill="1" applyBorder="1" applyAlignment="1" applyProtection="1">
      <alignment horizontal="center" vertical="center" wrapText="1"/>
      <protection/>
    </xf>
    <xf numFmtId="1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4" fillId="0" borderId="52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>
      <alignment horizontal="center" vertical="center" wrapText="1"/>
    </xf>
    <xf numFmtId="0" fontId="4" fillId="0" borderId="45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1" fontId="4" fillId="0" borderId="53" xfId="0" applyNumberFormat="1" applyFont="1" applyFill="1" applyBorder="1" applyAlignment="1" applyProtection="1">
      <alignment horizontal="center" vertical="center"/>
      <protection/>
    </xf>
    <xf numFmtId="1" fontId="4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1" fontId="4" fillId="0" borderId="45" xfId="0" applyNumberFormat="1" applyFont="1" applyFill="1" applyBorder="1" applyAlignment="1" applyProtection="1">
      <alignment horizontal="center" vertical="center" wrapText="1"/>
      <protection/>
    </xf>
    <xf numFmtId="1" fontId="4" fillId="0" borderId="19" xfId="0" applyNumberFormat="1" applyFont="1" applyFill="1" applyBorder="1" applyAlignment="1" applyProtection="1">
      <alignment horizontal="center" vertic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49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Style 1" xfId="33"/>
    <cellStyle name="Style 2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2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60.16015625" style="0" customWidth="1"/>
    <col min="2" max="2" width="42.33203125" style="0" customWidth="1"/>
    <col min="3" max="3" width="60.16015625" style="0" customWidth="1"/>
    <col min="4" max="4" width="42.33203125" style="0" customWidth="1"/>
  </cols>
  <sheetData>
    <row r="1" spans="1:4" s="91" customFormat="1" ht="18" customHeight="1">
      <c r="A1" s="93"/>
      <c r="B1" s="93"/>
      <c r="C1" s="93"/>
      <c r="D1" s="21" t="s">
        <v>0</v>
      </c>
    </row>
    <row r="2" spans="1:4" s="91" customFormat="1" ht="18" customHeight="1">
      <c r="A2" s="112" t="s">
        <v>1</v>
      </c>
      <c r="B2" s="112"/>
      <c r="C2" s="112"/>
      <c r="D2" s="112"/>
    </row>
    <row r="3" spans="1:4" s="91" customFormat="1" ht="18" customHeight="1">
      <c r="A3" s="94"/>
      <c r="B3" s="94"/>
      <c r="C3" s="14"/>
      <c r="D3" s="13" t="s">
        <v>2</v>
      </c>
    </row>
    <row r="4" spans="1:4" s="91" customFormat="1" ht="18" customHeight="1">
      <c r="A4" s="113" t="s">
        <v>3</v>
      </c>
      <c r="B4" s="114"/>
      <c r="C4" s="113" t="s">
        <v>4</v>
      </c>
      <c r="D4" s="114"/>
    </row>
    <row r="5" spans="1:4" s="91" customFormat="1" ht="18" customHeight="1">
      <c r="A5" s="95" t="s">
        <v>5</v>
      </c>
      <c r="B5" s="96" t="s">
        <v>6</v>
      </c>
      <c r="C5" s="95" t="s">
        <v>5</v>
      </c>
      <c r="D5" s="97" t="s">
        <v>6</v>
      </c>
    </row>
    <row r="6" spans="1:4" s="91" customFormat="1" ht="18" customHeight="1">
      <c r="A6" s="44" t="s">
        <v>7</v>
      </c>
      <c r="B6" s="98">
        <v>3722878.29</v>
      </c>
      <c r="C6" s="46" t="s">
        <v>8</v>
      </c>
      <c r="D6" s="98">
        <v>3334433.86</v>
      </c>
    </row>
    <row r="7" spans="1:4" s="91" customFormat="1" ht="18" customHeight="1">
      <c r="A7" s="44" t="s">
        <v>9</v>
      </c>
      <c r="B7" s="99">
        <v>0</v>
      </c>
      <c r="C7" s="46" t="s">
        <v>10</v>
      </c>
      <c r="D7" s="99">
        <v>0</v>
      </c>
    </row>
    <row r="8" spans="1:4" s="91" customFormat="1" ht="18" customHeight="1">
      <c r="A8" s="44" t="s">
        <v>11</v>
      </c>
      <c r="B8" s="99">
        <v>0</v>
      </c>
      <c r="C8" s="46" t="s">
        <v>12</v>
      </c>
      <c r="D8" s="99">
        <v>0</v>
      </c>
    </row>
    <row r="9" spans="1:4" s="91" customFormat="1" ht="18" customHeight="1">
      <c r="A9" s="44" t="s">
        <v>13</v>
      </c>
      <c r="B9" s="99">
        <v>0</v>
      </c>
      <c r="C9" s="46" t="s">
        <v>14</v>
      </c>
      <c r="D9" s="99">
        <v>0</v>
      </c>
    </row>
    <row r="10" spans="1:4" s="91" customFormat="1" ht="18" customHeight="1">
      <c r="A10" s="44" t="s">
        <v>15</v>
      </c>
      <c r="B10" s="99">
        <v>0</v>
      </c>
      <c r="C10" s="46" t="s">
        <v>16</v>
      </c>
      <c r="D10" s="99">
        <v>0</v>
      </c>
    </row>
    <row r="11" spans="1:4" s="91" customFormat="1" ht="18" customHeight="1">
      <c r="A11" s="44" t="s">
        <v>17</v>
      </c>
      <c r="B11" s="99">
        <v>0</v>
      </c>
      <c r="C11" s="46" t="s">
        <v>18</v>
      </c>
      <c r="D11" s="99">
        <v>0</v>
      </c>
    </row>
    <row r="12" spans="1:4" s="91" customFormat="1" ht="18" customHeight="1">
      <c r="A12" s="44"/>
      <c r="B12" s="100"/>
      <c r="C12" s="46" t="s">
        <v>19</v>
      </c>
      <c r="D12" s="99">
        <v>0</v>
      </c>
    </row>
    <row r="13" spans="1:4" s="91" customFormat="1" ht="18" customHeight="1">
      <c r="A13" s="52"/>
      <c r="B13" s="99"/>
      <c r="C13" s="46" t="s">
        <v>20</v>
      </c>
      <c r="D13" s="99">
        <v>191140.32</v>
      </c>
    </row>
    <row r="14" spans="1:4" s="91" customFormat="1" ht="18" customHeight="1">
      <c r="A14" s="52"/>
      <c r="B14" s="99"/>
      <c r="C14" s="46" t="s">
        <v>21</v>
      </c>
      <c r="D14" s="99">
        <v>0</v>
      </c>
    </row>
    <row r="15" spans="1:4" s="91" customFormat="1" ht="18" customHeight="1">
      <c r="A15" s="52"/>
      <c r="B15" s="99"/>
      <c r="C15" s="46" t="s">
        <v>22</v>
      </c>
      <c r="D15" s="99">
        <v>81242.87</v>
      </c>
    </row>
    <row r="16" spans="1:4" s="91" customFormat="1" ht="18" customHeight="1">
      <c r="A16" s="52"/>
      <c r="B16" s="99"/>
      <c r="C16" s="46" t="s">
        <v>23</v>
      </c>
      <c r="D16" s="99">
        <v>0</v>
      </c>
    </row>
    <row r="17" spans="1:4" s="91" customFormat="1" ht="18" customHeight="1">
      <c r="A17" s="52"/>
      <c r="B17" s="99"/>
      <c r="C17" s="46" t="s">
        <v>24</v>
      </c>
      <c r="D17" s="99">
        <v>0</v>
      </c>
    </row>
    <row r="18" spans="1:4" s="91" customFormat="1" ht="18" customHeight="1">
      <c r="A18" s="52"/>
      <c r="B18" s="99"/>
      <c r="C18" s="46" t="s">
        <v>25</v>
      </c>
      <c r="D18" s="99">
        <v>0</v>
      </c>
    </row>
    <row r="19" spans="1:4" s="91" customFormat="1" ht="18" customHeight="1">
      <c r="A19" s="52"/>
      <c r="B19" s="99"/>
      <c r="C19" s="46" t="s">
        <v>26</v>
      </c>
      <c r="D19" s="99">
        <v>0</v>
      </c>
    </row>
    <row r="20" spans="1:4" s="91" customFormat="1" ht="18" customHeight="1">
      <c r="A20" s="52"/>
      <c r="B20" s="99"/>
      <c r="C20" s="46" t="s">
        <v>27</v>
      </c>
      <c r="D20" s="99">
        <v>0</v>
      </c>
    </row>
    <row r="21" spans="1:4" s="91" customFormat="1" ht="18" customHeight="1">
      <c r="A21" s="52"/>
      <c r="B21" s="99"/>
      <c r="C21" s="46" t="s">
        <v>28</v>
      </c>
      <c r="D21" s="99">
        <v>0</v>
      </c>
    </row>
    <row r="22" spans="1:4" s="92" customFormat="1" ht="18" customHeight="1">
      <c r="A22" s="52"/>
      <c r="B22" s="99"/>
      <c r="C22" s="46" t="s">
        <v>29</v>
      </c>
      <c r="D22" s="99">
        <v>0</v>
      </c>
    </row>
    <row r="23" spans="1:4" s="91" customFormat="1" ht="18" customHeight="1">
      <c r="A23" s="52"/>
      <c r="B23" s="99"/>
      <c r="C23" s="46" t="s">
        <v>30</v>
      </c>
      <c r="D23" s="99">
        <v>0</v>
      </c>
    </row>
    <row r="24" spans="1:4" s="91" customFormat="1" ht="18" customHeight="1">
      <c r="A24" s="52"/>
      <c r="B24" s="99"/>
      <c r="C24" s="46" t="s">
        <v>31</v>
      </c>
      <c r="D24" s="99">
        <v>0</v>
      </c>
    </row>
    <row r="25" spans="1:4" s="91" customFormat="1" ht="18" customHeight="1">
      <c r="A25" s="52"/>
      <c r="B25" s="99"/>
      <c r="C25" s="46" t="s">
        <v>32</v>
      </c>
      <c r="D25" s="99">
        <v>116061.24</v>
      </c>
    </row>
    <row r="26" spans="1:4" s="91" customFormat="1" ht="18" customHeight="1">
      <c r="A26" s="44"/>
      <c r="B26" s="99"/>
      <c r="C26" s="46" t="s">
        <v>33</v>
      </c>
      <c r="D26" s="99">
        <v>0</v>
      </c>
    </row>
    <row r="27" spans="1:4" s="91" customFormat="1" ht="18" customHeight="1">
      <c r="A27" s="44"/>
      <c r="B27" s="99"/>
      <c r="C27" s="46" t="s">
        <v>34</v>
      </c>
      <c r="D27" s="99">
        <v>0</v>
      </c>
    </row>
    <row r="28" spans="1:4" s="91" customFormat="1" ht="18" customHeight="1">
      <c r="A28" s="44"/>
      <c r="B28" s="99"/>
      <c r="C28" s="46" t="s">
        <v>35</v>
      </c>
      <c r="D28" s="99">
        <v>0</v>
      </c>
    </row>
    <row r="29" spans="1:4" s="91" customFormat="1" ht="18" customHeight="1">
      <c r="A29" s="44"/>
      <c r="B29" s="99"/>
      <c r="C29" s="46" t="s">
        <v>36</v>
      </c>
      <c r="D29" s="99">
        <v>0</v>
      </c>
    </row>
    <row r="30" spans="1:4" s="91" customFormat="1" ht="18" customHeight="1">
      <c r="A30" s="44"/>
      <c r="B30" s="99"/>
      <c r="C30" s="46" t="s">
        <v>37</v>
      </c>
      <c r="D30" s="99">
        <v>0</v>
      </c>
    </row>
    <row r="31" spans="1:4" ht="19.5" customHeight="1">
      <c r="A31" s="44"/>
      <c r="B31" s="99"/>
      <c r="C31" s="46" t="s">
        <v>38</v>
      </c>
      <c r="D31" s="99">
        <v>0</v>
      </c>
    </row>
    <row r="32" spans="1:4" ht="19.5" customHeight="1">
      <c r="A32" s="101"/>
      <c r="B32" s="102"/>
      <c r="C32" s="103" t="s">
        <v>39</v>
      </c>
      <c r="D32" s="102">
        <v>0</v>
      </c>
    </row>
    <row r="33" spans="1:4" ht="19.5" customHeight="1">
      <c r="A33" s="104"/>
      <c r="B33" s="105"/>
      <c r="C33" s="104" t="s">
        <v>40</v>
      </c>
      <c r="D33" s="105">
        <v>0</v>
      </c>
    </row>
    <row r="34" spans="1:4" ht="19.5" customHeight="1">
      <c r="A34" s="104"/>
      <c r="B34" s="105"/>
      <c r="C34" s="104" t="s">
        <v>41</v>
      </c>
      <c r="D34" s="105">
        <v>0</v>
      </c>
    </row>
    <row r="35" spans="1:4" ht="19.5" customHeight="1">
      <c r="A35" s="104"/>
      <c r="B35" s="105"/>
      <c r="C35" s="104" t="s">
        <v>42</v>
      </c>
      <c r="D35" s="105">
        <v>0</v>
      </c>
    </row>
    <row r="36" spans="1:4" ht="19.5" customHeight="1">
      <c r="A36" s="104"/>
      <c r="B36" s="105"/>
      <c r="C36" s="104"/>
      <c r="D36" s="106"/>
    </row>
    <row r="37" spans="1:4" ht="19.5" customHeight="1">
      <c r="A37" s="84" t="s">
        <v>43</v>
      </c>
      <c r="B37" s="106">
        <f>SUM(B6:B11)</f>
        <v>3722878.29</v>
      </c>
      <c r="C37" s="84" t="s">
        <v>44</v>
      </c>
      <c r="D37" s="106">
        <f>SUM(D6:D35)</f>
        <v>3722878.29</v>
      </c>
    </row>
    <row r="38" spans="1:4" ht="19.5" customHeight="1">
      <c r="A38" s="104" t="s">
        <v>45</v>
      </c>
      <c r="B38" s="105">
        <v>0</v>
      </c>
      <c r="C38" s="104" t="s">
        <v>46</v>
      </c>
      <c r="D38" s="105">
        <v>0</v>
      </c>
    </row>
    <row r="39" spans="1:4" ht="19.5" customHeight="1">
      <c r="A39" s="107" t="s">
        <v>47</v>
      </c>
      <c r="B39" s="108">
        <v>0</v>
      </c>
      <c r="C39" s="109" t="s">
        <v>48</v>
      </c>
      <c r="D39" s="108">
        <v>0</v>
      </c>
    </row>
    <row r="40" spans="1:4" ht="19.5" customHeight="1">
      <c r="A40" s="44"/>
      <c r="B40" s="60"/>
      <c r="C40" s="46"/>
      <c r="D40" s="110"/>
    </row>
    <row r="41" spans="1:4" ht="19.5" customHeight="1">
      <c r="A41" s="55" t="s">
        <v>49</v>
      </c>
      <c r="B41" s="62">
        <f>SUM(B37:B39)</f>
        <v>3722878.29</v>
      </c>
      <c r="C41" s="57" t="s">
        <v>50</v>
      </c>
      <c r="D41" s="111">
        <f>SUM(D37:D39)</f>
        <v>3722878.29</v>
      </c>
    </row>
  </sheetData>
  <sheetProtection/>
  <mergeCells count="3">
    <mergeCell ref="A2:D2"/>
    <mergeCell ref="A4:B4"/>
    <mergeCell ref="C4:D4"/>
  </mergeCells>
  <printOptions horizontalCentered="1"/>
  <pageMargins left="0.7486110925674438" right="0.7486110925674438" top="0.7875000238418579" bottom="0.7875000238418579" header="0.512499988079071" footer="0.512499988079071"/>
  <pageSetup errors="blank" horizontalDpi="600" verticalDpi="600" orientation="landscape" paperSize="9" scale="6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showZeros="0" zoomScalePageLayoutView="0" workbookViewId="0" topLeftCell="A1">
      <selection activeCell="A17" sqref="A17:D17"/>
    </sheetView>
  </sheetViews>
  <sheetFormatPr defaultColWidth="9.33203125" defaultRowHeight="11.25"/>
  <cols>
    <col min="1" max="1" width="13.16015625" style="0" customWidth="1"/>
    <col min="2" max="2" width="91.33203125" style="0" customWidth="1"/>
    <col min="3" max="5" width="23.33203125" style="0" customWidth="1"/>
  </cols>
  <sheetData>
    <row r="1" spans="1:5" ht="19.5" customHeight="1">
      <c r="A1" s="6"/>
      <c r="B1" s="6"/>
      <c r="C1" s="6"/>
      <c r="D1" s="6"/>
      <c r="E1" s="12" t="s">
        <v>237</v>
      </c>
    </row>
    <row r="2" spans="1:5" ht="19.5" customHeight="1">
      <c r="A2" s="115" t="s">
        <v>238</v>
      </c>
      <c r="B2" s="115"/>
      <c r="C2" s="115"/>
      <c r="D2" s="115"/>
      <c r="E2" s="115"/>
    </row>
    <row r="3" spans="1:5" ht="19.5" customHeight="1">
      <c r="A3" s="7"/>
      <c r="B3" s="7"/>
      <c r="C3" s="7"/>
      <c r="D3" s="7"/>
      <c r="E3" s="13" t="s">
        <v>2</v>
      </c>
    </row>
    <row r="4" spans="1:5" ht="19.5" customHeight="1">
      <c r="A4" s="138" t="s">
        <v>79</v>
      </c>
      <c r="B4" s="138"/>
      <c r="C4" s="138" t="s">
        <v>239</v>
      </c>
      <c r="D4" s="138"/>
      <c r="E4" s="138"/>
    </row>
    <row r="5" spans="1:5" ht="19.5" customHeight="1">
      <c r="A5" s="158" t="s">
        <v>65</v>
      </c>
      <c r="B5" s="117" t="s">
        <v>83</v>
      </c>
      <c r="C5" s="117" t="s">
        <v>54</v>
      </c>
      <c r="D5" s="117" t="s">
        <v>80</v>
      </c>
      <c r="E5" s="138" t="s">
        <v>81</v>
      </c>
    </row>
    <row r="6" spans="1:5" ht="19.5" customHeight="1">
      <c r="A6" s="158"/>
      <c r="B6" s="117"/>
      <c r="C6" s="117"/>
      <c r="D6" s="117"/>
      <c r="E6" s="138"/>
    </row>
    <row r="7" spans="1:5" ht="19.5" customHeight="1">
      <c r="A7" s="10" t="s">
        <v>67</v>
      </c>
      <c r="B7" s="10" t="s">
        <v>67</v>
      </c>
      <c r="C7" s="11">
        <f aca="true" t="shared" si="0" ref="C7:C16">SUM(D7:E7)</f>
        <v>0</v>
      </c>
      <c r="D7" s="11" t="s">
        <v>67</v>
      </c>
      <c r="E7" s="11" t="s">
        <v>67</v>
      </c>
    </row>
    <row r="8" spans="1:5" ht="19.5" customHeight="1">
      <c r="A8" s="10" t="s">
        <v>67</v>
      </c>
      <c r="B8" s="10" t="s">
        <v>67</v>
      </c>
      <c r="C8" s="11">
        <f t="shared" si="0"/>
        <v>0</v>
      </c>
      <c r="D8" s="11" t="s">
        <v>67</v>
      </c>
      <c r="E8" s="11" t="s">
        <v>67</v>
      </c>
    </row>
    <row r="9" spans="1:5" ht="19.5" customHeight="1">
      <c r="A9" s="10" t="s">
        <v>67</v>
      </c>
      <c r="B9" s="10" t="s">
        <v>67</v>
      </c>
      <c r="C9" s="11">
        <f t="shared" si="0"/>
        <v>0</v>
      </c>
      <c r="D9" s="11" t="s">
        <v>67</v>
      </c>
      <c r="E9" s="11" t="s">
        <v>67</v>
      </c>
    </row>
    <row r="10" spans="1:5" ht="19.5" customHeight="1">
      <c r="A10" s="10" t="s">
        <v>67</v>
      </c>
      <c r="B10" s="10" t="s">
        <v>67</v>
      </c>
      <c r="C10" s="11">
        <f t="shared" si="0"/>
        <v>0</v>
      </c>
      <c r="D10" s="11" t="s">
        <v>67</v>
      </c>
      <c r="E10" s="11" t="s">
        <v>67</v>
      </c>
    </row>
    <row r="11" spans="1:5" ht="19.5" customHeight="1">
      <c r="A11" s="10" t="s">
        <v>67</v>
      </c>
      <c r="B11" s="10" t="s">
        <v>67</v>
      </c>
      <c r="C11" s="11">
        <f t="shared" si="0"/>
        <v>0</v>
      </c>
      <c r="D11" s="11" t="s">
        <v>67</v>
      </c>
      <c r="E11" s="11" t="s">
        <v>67</v>
      </c>
    </row>
    <row r="12" spans="1:5" ht="19.5" customHeight="1">
      <c r="A12" s="10" t="s">
        <v>67</v>
      </c>
      <c r="B12" s="10" t="s">
        <v>67</v>
      </c>
      <c r="C12" s="11">
        <f t="shared" si="0"/>
        <v>0</v>
      </c>
      <c r="D12" s="11" t="s">
        <v>67</v>
      </c>
      <c r="E12" s="11" t="s">
        <v>67</v>
      </c>
    </row>
    <row r="13" spans="1:5" ht="19.5" customHeight="1">
      <c r="A13" s="10" t="s">
        <v>67</v>
      </c>
      <c r="B13" s="10" t="s">
        <v>67</v>
      </c>
      <c r="C13" s="11">
        <f t="shared" si="0"/>
        <v>0</v>
      </c>
      <c r="D13" s="11" t="s">
        <v>67</v>
      </c>
      <c r="E13" s="11" t="s">
        <v>67</v>
      </c>
    </row>
    <row r="14" spans="1:5" ht="19.5" customHeight="1">
      <c r="A14" s="10" t="s">
        <v>67</v>
      </c>
      <c r="B14" s="10" t="s">
        <v>67</v>
      </c>
      <c r="C14" s="11">
        <f t="shared" si="0"/>
        <v>0</v>
      </c>
      <c r="D14" s="11" t="s">
        <v>67</v>
      </c>
      <c r="E14" s="11" t="s">
        <v>67</v>
      </c>
    </row>
    <row r="15" spans="1:5" ht="19.5" customHeight="1">
      <c r="A15" s="10" t="s">
        <v>67</v>
      </c>
      <c r="B15" s="10" t="s">
        <v>67</v>
      </c>
      <c r="C15" s="11">
        <f t="shared" si="0"/>
        <v>0</v>
      </c>
      <c r="D15" s="11" t="s">
        <v>67</v>
      </c>
      <c r="E15" s="11" t="s">
        <v>67</v>
      </c>
    </row>
    <row r="16" spans="1:5" ht="19.5" customHeight="1">
      <c r="A16" s="10" t="s">
        <v>67</v>
      </c>
      <c r="B16" s="10" t="s">
        <v>67</v>
      </c>
      <c r="C16" s="11">
        <f t="shared" si="0"/>
        <v>0</v>
      </c>
      <c r="D16" s="11" t="s">
        <v>67</v>
      </c>
      <c r="E16" s="11" t="s">
        <v>67</v>
      </c>
    </row>
    <row r="17" ht="11.25">
      <c r="A17" t="s">
        <v>240</v>
      </c>
    </row>
  </sheetData>
  <sheetProtection/>
  <mergeCells count="8">
    <mergeCell ref="A2:E2"/>
    <mergeCell ref="A4:B4"/>
    <mergeCell ref="C4:E4"/>
    <mergeCell ref="A5:A6"/>
    <mergeCell ref="B5:B6"/>
    <mergeCell ref="C5:C6"/>
    <mergeCell ref="D5:D6"/>
    <mergeCell ref="E5:E6"/>
  </mergeCells>
  <printOptions horizontalCentered="1"/>
  <pageMargins left="0.7486110925674438" right="0.7486110925674438" top="0.9847221970558167" bottom="0.9847221970558167" header="0.512499988079071" footer="0.512499988079071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A17" sqref="A17:D17"/>
    </sheetView>
  </sheetViews>
  <sheetFormatPr defaultColWidth="9.33203125" defaultRowHeight="11.25"/>
  <cols>
    <col min="1" max="1" width="15.16015625" style="0" customWidth="1"/>
    <col min="2" max="2" width="52.83203125" style="0" customWidth="1"/>
    <col min="3" max="8" width="19.5" style="0" customWidth="1"/>
  </cols>
  <sheetData>
    <row r="1" spans="1:8" ht="19.5" customHeight="1">
      <c r="A1" s="14"/>
      <c r="B1" s="14"/>
      <c r="C1" s="14"/>
      <c r="D1" s="14"/>
      <c r="E1" s="20"/>
      <c r="F1" s="14"/>
      <c r="G1" s="14"/>
      <c r="H1" s="21" t="s">
        <v>241</v>
      </c>
    </row>
    <row r="2" spans="1:8" ht="19.5" customHeight="1">
      <c r="A2" s="115" t="s">
        <v>242</v>
      </c>
      <c r="B2" s="115"/>
      <c r="C2" s="115"/>
      <c r="D2" s="115"/>
      <c r="E2" s="115"/>
      <c r="F2" s="115"/>
      <c r="G2" s="115"/>
      <c r="H2" s="115"/>
    </row>
    <row r="3" spans="1:8" ht="19.5" customHeight="1">
      <c r="A3" s="7"/>
      <c r="B3" s="15"/>
      <c r="C3" s="15"/>
      <c r="D3" s="15"/>
      <c r="E3" s="15"/>
      <c r="F3" s="15"/>
      <c r="G3" s="15"/>
      <c r="H3" s="13" t="s">
        <v>2</v>
      </c>
    </row>
    <row r="4" spans="1:8" ht="19.5" customHeight="1">
      <c r="A4" s="122" t="s">
        <v>229</v>
      </c>
      <c r="B4" s="122" t="s">
        <v>230</v>
      </c>
      <c r="C4" s="120" t="s">
        <v>231</v>
      </c>
      <c r="D4" s="120"/>
      <c r="E4" s="121"/>
      <c r="F4" s="121"/>
      <c r="G4" s="121"/>
      <c r="H4" s="120"/>
    </row>
    <row r="5" spans="1:8" ht="19.5" customHeight="1">
      <c r="A5" s="122"/>
      <c r="B5" s="122"/>
      <c r="C5" s="156" t="s">
        <v>54</v>
      </c>
      <c r="D5" s="124" t="s">
        <v>232</v>
      </c>
      <c r="E5" s="147" t="s">
        <v>233</v>
      </c>
      <c r="F5" s="148"/>
      <c r="G5" s="149"/>
      <c r="H5" s="157" t="s">
        <v>234</v>
      </c>
    </row>
    <row r="6" spans="1:8" ht="19.5" customHeight="1">
      <c r="A6" s="123"/>
      <c r="B6" s="123"/>
      <c r="C6" s="151"/>
      <c r="D6" s="123"/>
      <c r="E6" s="22" t="s">
        <v>139</v>
      </c>
      <c r="F6" s="22" t="s">
        <v>235</v>
      </c>
      <c r="G6" s="22" t="s">
        <v>236</v>
      </c>
      <c r="H6" s="142"/>
    </row>
    <row r="7" spans="1:8" ht="19.5" customHeight="1">
      <c r="A7" s="16" t="s">
        <v>67</v>
      </c>
      <c r="B7" s="17" t="s">
        <v>67</v>
      </c>
      <c r="C7" s="18">
        <f aca="true" t="shared" si="0" ref="C7:C16">SUM(D7,F7:H7)</f>
        <v>0</v>
      </c>
      <c r="D7" s="19" t="s">
        <v>67</v>
      </c>
      <c r="E7" s="23">
        <f aca="true" t="shared" si="1" ref="E7:E16">SUM(F7:G7)</f>
        <v>0</v>
      </c>
      <c r="F7" s="24" t="s">
        <v>67</v>
      </c>
      <c r="G7" s="25" t="s">
        <v>67</v>
      </c>
      <c r="H7" s="26" t="s">
        <v>67</v>
      </c>
    </row>
    <row r="8" spans="1:8" ht="19.5" customHeight="1">
      <c r="A8" s="16" t="s">
        <v>67</v>
      </c>
      <c r="B8" s="17" t="s">
        <v>67</v>
      </c>
      <c r="C8" s="18">
        <f t="shared" si="0"/>
        <v>0</v>
      </c>
      <c r="D8" s="19" t="s">
        <v>67</v>
      </c>
      <c r="E8" s="23">
        <f t="shared" si="1"/>
        <v>0</v>
      </c>
      <c r="F8" s="24" t="s">
        <v>67</v>
      </c>
      <c r="G8" s="25" t="s">
        <v>67</v>
      </c>
      <c r="H8" s="26" t="s">
        <v>67</v>
      </c>
    </row>
    <row r="9" spans="1:8" ht="19.5" customHeight="1">
      <c r="A9" s="16" t="s">
        <v>67</v>
      </c>
      <c r="B9" s="17" t="s">
        <v>67</v>
      </c>
      <c r="C9" s="18">
        <f t="shared" si="0"/>
        <v>0</v>
      </c>
      <c r="D9" s="19" t="s">
        <v>67</v>
      </c>
      <c r="E9" s="23">
        <f t="shared" si="1"/>
        <v>0</v>
      </c>
      <c r="F9" s="24" t="s">
        <v>67</v>
      </c>
      <c r="G9" s="25" t="s">
        <v>67</v>
      </c>
      <c r="H9" s="26" t="s">
        <v>67</v>
      </c>
    </row>
    <row r="10" spans="1:8" ht="19.5" customHeight="1">
      <c r="A10" s="16" t="s">
        <v>67</v>
      </c>
      <c r="B10" s="17" t="s">
        <v>67</v>
      </c>
      <c r="C10" s="18">
        <f t="shared" si="0"/>
        <v>0</v>
      </c>
      <c r="D10" s="19" t="s">
        <v>67</v>
      </c>
      <c r="E10" s="23">
        <f t="shared" si="1"/>
        <v>0</v>
      </c>
      <c r="F10" s="24" t="s">
        <v>67</v>
      </c>
      <c r="G10" s="25" t="s">
        <v>67</v>
      </c>
      <c r="H10" s="26" t="s">
        <v>67</v>
      </c>
    </row>
    <row r="11" spans="1:8" ht="19.5" customHeight="1">
      <c r="A11" s="16" t="s">
        <v>67</v>
      </c>
      <c r="B11" s="17" t="s">
        <v>67</v>
      </c>
      <c r="C11" s="18">
        <f t="shared" si="0"/>
        <v>0</v>
      </c>
      <c r="D11" s="19" t="s">
        <v>67</v>
      </c>
      <c r="E11" s="23">
        <f t="shared" si="1"/>
        <v>0</v>
      </c>
      <c r="F11" s="24" t="s">
        <v>67</v>
      </c>
      <c r="G11" s="25" t="s">
        <v>67</v>
      </c>
      <c r="H11" s="26" t="s">
        <v>67</v>
      </c>
    </row>
    <row r="12" spans="1:8" ht="19.5" customHeight="1">
      <c r="A12" s="16" t="s">
        <v>67</v>
      </c>
      <c r="B12" s="17" t="s">
        <v>67</v>
      </c>
      <c r="C12" s="18">
        <f t="shared" si="0"/>
        <v>0</v>
      </c>
      <c r="D12" s="19" t="s">
        <v>67</v>
      </c>
      <c r="E12" s="23">
        <f t="shared" si="1"/>
        <v>0</v>
      </c>
      <c r="F12" s="24" t="s">
        <v>67</v>
      </c>
      <c r="G12" s="25" t="s">
        <v>67</v>
      </c>
      <c r="H12" s="26" t="s">
        <v>67</v>
      </c>
    </row>
    <row r="13" spans="1:8" ht="19.5" customHeight="1">
      <c r="A13" s="16" t="s">
        <v>67</v>
      </c>
      <c r="B13" s="17" t="s">
        <v>67</v>
      </c>
      <c r="C13" s="18">
        <f t="shared" si="0"/>
        <v>0</v>
      </c>
      <c r="D13" s="19" t="s">
        <v>67</v>
      </c>
      <c r="E13" s="23">
        <f t="shared" si="1"/>
        <v>0</v>
      </c>
      <c r="F13" s="24" t="s">
        <v>67</v>
      </c>
      <c r="G13" s="25" t="s">
        <v>67</v>
      </c>
      <c r="H13" s="26" t="s">
        <v>67</v>
      </c>
    </row>
    <row r="14" spans="1:8" ht="19.5" customHeight="1">
      <c r="A14" s="16" t="s">
        <v>67</v>
      </c>
      <c r="B14" s="17" t="s">
        <v>67</v>
      </c>
      <c r="C14" s="18">
        <f t="shared" si="0"/>
        <v>0</v>
      </c>
      <c r="D14" s="19" t="s">
        <v>67</v>
      </c>
      <c r="E14" s="23">
        <f t="shared" si="1"/>
        <v>0</v>
      </c>
      <c r="F14" s="24" t="s">
        <v>67</v>
      </c>
      <c r="G14" s="25" t="s">
        <v>67</v>
      </c>
      <c r="H14" s="26" t="s">
        <v>67</v>
      </c>
    </row>
    <row r="15" spans="1:8" ht="19.5" customHeight="1">
      <c r="A15" s="16" t="s">
        <v>67</v>
      </c>
      <c r="B15" s="17" t="s">
        <v>67</v>
      </c>
      <c r="C15" s="18">
        <f t="shared" si="0"/>
        <v>0</v>
      </c>
      <c r="D15" s="19" t="s">
        <v>67</v>
      </c>
      <c r="E15" s="23">
        <f t="shared" si="1"/>
        <v>0</v>
      </c>
      <c r="F15" s="24" t="s">
        <v>67</v>
      </c>
      <c r="G15" s="25" t="s">
        <v>67</v>
      </c>
      <c r="H15" s="26" t="s">
        <v>67</v>
      </c>
    </row>
    <row r="16" spans="1:8" ht="19.5" customHeight="1">
      <c r="A16" s="16" t="s">
        <v>67</v>
      </c>
      <c r="B16" s="17" t="s">
        <v>67</v>
      </c>
      <c r="C16" s="18">
        <f t="shared" si="0"/>
        <v>0</v>
      </c>
      <c r="D16" s="19" t="s">
        <v>67</v>
      </c>
      <c r="E16" s="23">
        <f t="shared" si="1"/>
        <v>0</v>
      </c>
      <c r="F16" s="24" t="s">
        <v>67</v>
      </c>
      <c r="G16" s="25" t="s">
        <v>67</v>
      </c>
      <c r="H16" s="26" t="s">
        <v>67</v>
      </c>
    </row>
    <row r="17" ht="11.25">
      <c r="A17" t="s">
        <v>240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7479166388511658" right="0.7479166388511658" top="0.9840278029441833" bottom="0.9840278029441833" header="0.511805534362793" footer="0.511805534362793"/>
  <pageSetup errors="blank" fitToHeight="1" fitToWidth="1" horizontalDpi="600" verticalDpi="600" orientation="landscape" paperSize="9" scale="86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showZeros="0" zoomScalePageLayoutView="0" workbookViewId="0" topLeftCell="A1">
      <selection activeCell="A17" sqref="A17:D17"/>
    </sheetView>
  </sheetViews>
  <sheetFormatPr defaultColWidth="9.33203125" defaultRowHeight="11.25"/>
  <cols>
    <col min="1" max="1" width="13.16015625" style="0" customWidth="1"/>
    <col min="2" max="2" width="91.33203125" style="0" customWidth="1"/>
    <col min="3" max="5" width="23.33203125" style="0" customWidth="1"/>
  </cols>
  <sheetData>
    <row r="1" spans="1:5" ht="19.5" customHeight="1">
      <c r="A1" s="6"/>
      <c r="B1" s="6"/>
      <c r="C1" s="6"/>
      <c r="D1" s="6"/>
      <c r="E1" s="12" t="s">
        <v>243</v>
      </c>
    </row>
    <row r="2" spans="1:5" ht="19.5" customHeight="1">
      <c r="A2" s="115" t="s">
        <v>244</v>
      </c>
      <c r="B2" s="115"/>
      <c r="C2" s="115"/>
      <c r="D2" s="115"/>
      <c r="E2" s="115"/>
    </row>
    <row r="3" spans="1:5" ht="19.5" customHeight="1">
      <c r="A3" s="7"/>
      <c r="B3" s="7"/>
      <c r="C3" s="7"/>
      <c r="D3" s="7"/>
      <c r="E3" s="13" t="s">
        <v>2</v>
      </c>
    </row>
    <row r="4" spans="1:5" ht="19.5" customHeight="1">
      <c r="A4" s="138" t="s">
        <v>79</v>
      </c>
      <c r="B4" s="138"/>
      <c r="C4" s="138" t="s">
        <v>245</v>
      </c>
      <c r="D4" s="138"/>
      <c r="E4" s="138"/>
    </row>
    <row r="5" spans="1:5" ht="19.5" customHeight="1">
      <c r="A5" s="158" t="s">
        <v>65</v>
      </c>
      <c r="B5" s="117" t="s">
        <v>83</v>
      </c>
      <c r="C5" s="117" t="s">
        <v>54</v>
      </c>
      <c r="D5" s="117" t="s">
        <v>80</v>
      </c>
      <c r="E5" s="138" t="s">
        <v>81</v>
      </c>
    </row>
    <row r="6" spans="1:5" ht="19.5" customHeight="1">
      <c r="A6" s="158"/>
      <c r="B6" s="117"/>
      <c r="C6" s="117"/>
      <c r="D6" s="117"/>
      <c r="E6" s="138"/>
    </row>
    <row r="7" spans="1:5" ht="19.5" customHeight="1">
      <c r="A7" s="10" t="s">
        <v>67</v>
      </c>
      <c r="B7" s="10" t="s">
        <v>67</v>
      </c>
      <c r="C7" s="11">
        <f aca="true" t="shared" si="0" ref="C7:C16">SUM(D7:E7)</f>
        <v>0</v>
      </c>
      <c r="D7" s="11" t="s">
        <v>67</v>
      </c>
      <c r="E7" s="11" t="s">
        <v>67</v>
      </c>
    </row>
    <row r="8" spans="1:5" ht="19.5" customHeight="1">
      <c r="A8" s="10" t="s">
        <v>67</v>
      </c>
      <c r="B8" s="10" t="s">
        <v>67</v>
      </c>
      <c r="C8" s="11">
        <f t="shared" si="0"/>
        <v>0</v>
      </c>
      <c r="D8" s="11" t="s">
        <v>67</v>
      </c>
      <c r="E8" s="11" t="s">
        <v>67</v>
      </c>
    </row>
    <row r="9" spans="1:5" ht="19.5" customHeight="1">
      <c r="A9" s="10" t="s">
        <v>67</v>
      </c>
      <c r="B9" s="10" t="s">
        <v>67</v>
      </c>
      <c r="C9" s="11">
        <f t="shared" si="0"/>
        <v>0</v>
      </c>
      <c r="D9" s="11" t="s">
        <v>67</v>
      </c>
      <c r="E9" s="11" t="s">
        <v>67</v>
      </c>
    </row>
    <row r="10" spans="1:5" ht="19.5" customHeight="1">
      <c r="A10" s="10" t="s">
        <v>67</v>
      </c>
      <c r="B10" s="10" t="s">
        <v>67</v>
      </c>
      <c r="C10" s="11">
        <f t="shared" si="0"/>
        <v>0</v>
      </c>
      <c r="D10" s="11" t="s">
        <v>67</v>
      </c>
      <c r="E10" s="11" t="s">
        <v>67</v>
      </c>
    </row>
    <row r="11" spans="1:5" ht="19.5" customHeight="1">
      <c r="A11" s="10" t="s">
        <v>67</v>
      </c>
      <c r="B11" s="10" t="s">
        <v>67</v>
      </c>
      <c r="C11" s="11">
        <f t="shared" si="0"/>
        <v>0</v>
      </c>
      <c r="D11" s="11" t="s">
        <v>67</v>
      </c>
      <c r="E11" s="11" t="s">
        <v>67</v>
      </c>
    </row>
    <row r="12" spans="1:5" ht="19.5" customHeight="1">
      <c r="A12" s="10" t="s">
        <v>67</v>
      </c>
      <c r="B12" s="10" t="s">
        <v>67</v>
      </c>
      <c r="C12" s="11">
        <f t="shared" si="0"/>
        <v>0</v>
      </c>
      <c r="D12" s="11" t="s">
        <v>67</v>
      </c>
      <c r="E12" s="11" t="s">
        <v>67</v>
      </c>
    </row>
    <row r="13" spans="1:5" ht="19.5" customHeight="1">
      <c r="A13" s="10" t="s">
        <v>67</v>
      </c>
      <c r="B13" s="10" t="s">
        <v>67</v>
      </c>
      <c r="C13" s="11">
        <f t="shared" si="0"/>
        <v>0</v>
      </c>
      <c r="D13" s="11" t="s">
        <v>67</v>
      </c>
      <c r="E13" s="11" t="s">
        <v>67</v>
      </c>
    </row>
    <row r="14" spans="1:5" ht="19.5" customHeight="1">
      <c r="A14" s="10" t="s">
        <v>67</v>
      </c>
      <c r="B14" s="10" t="s">
        <v>67</v>
      </c>
      <c r="C14" s="11">
        <f t="shared" si="0"/>
        <v>0</v>
      </c>
      <c r="D14" s="11" t="s">
        <v>67</v>
      </c>
      <c r="E14" s="11" t="s">
        <v>67</v>
      </c>
    </row>
    <row r="15" spans="1:5" ht="19.5" customHeight="1">
      <c r="A15" s="10" t="s">
        <v>67</v>
      </c>
      <c r="B15" s="10" t="s">
        <v>67</v>
      </c>
      <c r="C15" s="11">
        <f t="shared" si="0"/>
        <v>0</v>
      </c>
      <c r="D15" s="11" t="s">
        <v>67</v>
      </c>
      <c r="E15" s="11" t="s">
        <v>67</v>
      </c>
    </row>
    <row r="16" spans="1:5" ht="19.5" customHeight="1">
      <c r="A16" s="10" t="s">
        <v>67</v>
      </c>
      <c r="B16" s="10" t="s">
        <v>67</v>
      </c>
      <c r="C16" s="11">
        <f t="shared" si="0"/>
        <v>0</v>
      </c>
      <c r="D16" s="11" t="s">
        <v>67</v>
      </c>
      <c r="E16" s="11" t="s">
        <v>67</v>
      </c>
    </row>
    <row r="17" ht="11.25">
      <c r="A17" t="s">
        <v>240</v>
      </c>
    </row>
  </sheetData>
  <sheetProtection/>
  <mergeCells count="8">
    <mergeCell ref="A2:E2"/>
    <mergeCell ref="A4:B4"/>
    <mergeCell ref="C4:E4"/>
    <mergeCell ref="A5:A6"/>
    <mergeCell ref="B5:B6"/>
    <mergeCell ref="C5:C6"/>
    <mergeCell ref="D5:D6"/>
    <mergeCell ref="E5:E6"/>
  </mergeCells>
  <printOptions horizontalCentered="1"/>
  <pageMargins left="0.7486110925674438" right="0.7486110925674438" top="0.9847221970558167" bottom="0.9847221970558167" header="0.512499988079071" footer="0.512499988079071"/>
  <pageSetup errors="blank" fitToHeight="10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tabSelected="1" zoomScalePageLayoutView="0" workbookViewId="0" topLeftCell="A3">
      <selection activeCell="M18" sqref="M18"/>
    </sheetView>
  </sheetViews>
  <sheetFormatPr defaultColWidth="9.33203125" defaultRowHeight="11.25"/>
  <cols>
    <col min="1" max="1" width="46.83203125" style="0" customWidth="1"/>
    <col min="5" max="5" width="36.66015625" style="0" customWidth="1"/>
    <col min="6" max="6" width="17" style="0" customWidth="1"/>
    <col min="7" max="7" width="18.5" style="0" customWidth="1"/>
    <col min="8" max="8" width="17" style="0" customWidth="1"/>
    <col min="9" max="9" width="18.5" style="0" customWidth="1"/>
    <col min="10" max="10" width="17" style="0" customWidth="1"/>
    <col min="11" max="11" width="18.5" style="0" customWidth="1"/>
  </cols>
  <sheetData>
    <row r="1" spans="1:11" ht="1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0.25">
      <c r="A2" s="159" t="s">
        <v>246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ht="12">
      <c r="A3" s="2"/>
      <c r="B3" s="2"/>
      <c r="C3" s="2"/>
      <c r="D3" s="2"/>
      <c r="E3" s="2"/>
      <c r="F3" s="2"/>
      <c r="G3" s="2"/>
      <c r="H3" s="2"/>
      <c r="I3" s="2"/>
      <c r="J3" s="2"/>
      <c r="K3" s="2" t="s">
        <v>2</v>
      </c>
    </row>
    <row r="4" spans="1:11" ht="12">
      <c r="A4" s="160" t="s">
        <v>247</v>
      </c>
      <c r="B4" s="160" t="s">
        <v>248</v>
      </c>
      <c r="C4" s="160"/>
      <c r="D4" s="160"/>
      <c r="E4" s="160" t="s">
        <v>249</v>
      </c>
      <c r="F4" s="160" t="s">
        <v>250</v>
      </c>
      <c r="G4" s="160" t="s">
        <v>250</v>
      </c>
      <c r="H4" s="160" t="s">
        <v>250</v>
      </c>
      <c r="I4" s="160" t="s">
        <v>250</v>
      </c>
      <c r="J4" s="160" t="s">
        <v>250</v>
      </c>
      <c r="K4" s="160" t="s">
        <v>250</v>
      </c>
    </row>
    <row r="5" spans="1:11" ht="12">
      <c r="A5" s="160"/>
      <c r="B5" s="160" t="s">
        <v>251</v>
      </c>
      <c r="C5" s="160" t="s">
        <v>252</v>
      </c>
      <c r="D5" s="160" t="s">
        <v>253</v>
      </c>
      <c r="E5" s="160"/>
      <c r="F5" s="160" t="s">
        <v>254</v>
      </c>
      <c r="G5" s="160" t="s">
        <v>254</v>
      </c>
      <c r="H5" s="161" t="s">
        <v>255</v>
      </c>
      <c r="I5" s="161" t="s">
        <v>256</v>
      </c>
      <c r="J5" s="161" t="s">
        <v>257</v>
      </c>
      <c r="K5" s="161" t="s">
        <v>258</v>
      </c>
    </row>
    <row r="6" spans="1:11" ht="12">
      <c r="A6" s="160"/>
      <c r="B6" s="160"/>
      <c r="C6" s="160"/>
      <c r="D6" s="160"/>
      <c r="E6" s="160"/>
      <c r="F6" s="3" t="s">
        <v>259</v>
      </c>
      <c r="G6" s="5" t="s">
        <v>260</v>
      </c>
      <c r="H6" s="5" t="s">
        <v>259</v>
      </c>
      <c r="I6" s="5" t="s">
        <v>260</v>
      </c>
      <c r="J6" s="5" t="s">
        <v>259</v>
      </c>
      <c r="K6" s="5" t="s">
        <v>260</v>
      </c>
    </row>
    <row r="7" spans="1:11" ht="12">
      <c r="A7" s="4" t="s">
        <v>54</v>
      </c>
      <c r="B7" s="4">
        <v>1080000</v>
      </c>
      <c r="C7" s="4">
        <v>1080000</v>
      </c>
      <c r="D7" s="4">
        <v>0</v>
      </c>
      <c r="E7" s="4" t="s">
        <v>67</v>
      </c>
      <c r="F7" s="4" t="s">
        <v>67</v>
      </c>
      <c r="G7" s="4" t="s">
        <v>67</v>
      </c>
      <c r="H7" s="4" t="s">
        <v>67</v>
      </c>
      <c r="I7" s="4" t="s">
        <v>67</v>
      </c>
      <c r="J7" s="4" t="s">
        <v>67</v>
      </c>
      <c r="K7" s="4" t="s">
        <v>67</v>
      </c>
    </row>
    <row r="8" spans="1:11" ht="12">
      <c r="A8" s="4" t="s">
        <v>68</v>
      </c>
      <c r="B8" s="4">
        <v>1080000</v>
      </c>
      <c r="C8" s="4">
        <v>1080000</v>
      </c>
      <c r="D8" s="4">
        <v>0</v>
      </c>
      <c r="E8" s="4" t="s">
        <v>67</v>
      </c>
      <c r="F8" s="4" t="s">
        <v>67</v>
      </c>
      <c r="G8" s="4" t="s">
        <v>67</v>
      </c>
      <c r="H8" s="4" t="s">
        <v>67</v>
      </c>
      <c r="I8" s="4" t="s">
        <v>67</v>
      </c>
      <c r="J8" s="4" t="s">
        <v>67</v>
      </c>
      <c r="K8" s="4" t="s">
        <v>67</v>
      </c>
    </row>
    <row r="9" spans="1:11" ht="12">
      <c r="A9" s="4" t="s">
        <v>69</v>
      </c>
      <c r="B9" s="4">
        <v>1080000</v>
      </c>
      <c r="C9" s="4">
        <v>1080000</v>
      </c>
      <c r="D9" s="4">
        <v>0</v>
      </c>
      <c r="E9" s="4" t="s">
        <v>67</v>
      </c>
      <c r="F9" s="4" t="s">
        <v>67</v>
      </c>
      <c r="G9" s="4" t="s">
        <v>67</v>
      </c>
      <c r="H9" s="4" t="s">
        <v>67</v>
      </c>
      <c r="I9" s="4" t="s">
        <v>67</v>
      </c>
      <c r="J9" s="4" t="s">
        <v>67</v>
      </c>
      <c r="K9" s="4" t="s">
        <v>67</v>
      </c>
    </row>
    <row r="10" spans="1:11" ht="60">
      <c r="A10" s="4" t="s">
        <v>261</v>
      </c>
      <c r="B10" s="4">
        <v>80000</v>
      </c>
      <c r="C10" s="4">
        <v>80000</v>
      </c>
      <c r="D10" s="4">
        <v>0</v>
      </c>
      <c r="E10" s="4" t="s">
        <v>262</v>
      </c>
      <c r="F10" s="4" t="s">
        <v>263</v>
      </c>
      <c r="G10" s="4" t="s">
        <v>264</v>
      </c>
      <c r="H10" s="4" t="s">
        <v>265</v>
      </c>
      <c r="I10" s="4" t="s">
        <v>266</v>
      </c>
      <c r="J10" s="4" t="s">
        <v>67</v>
      </c>
      <c r="K10" s="4" t="s">
        <v>67</v>
      </c>
    </row>
    <row r="11" spans="1:11" ht="36">
      <c r="A11" s="4" t="s">
        <v>267</v>
      </c>
      <c r="B11" s="4">
        <v>0</v>
      </c>
      <c r="C11" s="4">
        <v>0</v>
      </c>
      <c r="D11" s="4">
        <v>0</v>
      </c>
      <c r="E11" s="4" t="s">
        <v>67</v>
      </c>
      <c r="F11" s="4" t="s">
        <v>268</v>
      </c>
      <c r="G11" s="4" t="s">
        <v>269</v>
      </c>
      <c r="H11" s="4" t="s">
        <v>270</v>
      </c>
      <c r="I11" s="4" t="s">
        <v>271</v>
      </c>
      <c r="J11" s="4" t="s">
        <v>67</v>
      </c>
      <c r="K11" s="4" t="s">
        <v>67</v>
      </c>
    </row>
    <row r="12" spans="1:11" ht="24">
      <c r="A12" s="4" t="s">
        <v>267</v>
      </c>
      <c r="B12" s="4">
        <v>0</v>
      </c>
      <c r="C12" s="4">
        <v>0</v>
      </c>
      <c r="D12" s="4">
        <v>0</v>
      </c>
      <c r="E12" s="4" t="s">
        <v>67</v>
      </c>
      <c r="F12" s="4" t="s">
        <v>272</v>
      </c>
      <c r="G12" s="4" t="s">
        <v>273</v>
      </c>
      <c r="H12" s="4" t="s">
        <v>67</v>
      </c>
      <c r="I12" s="4" t="s">
        <v>67</v>
      </c>
      <c r="J12" s="4" t="s">
        <v>67</v>
      </c>
      <c r="K12" s="4" t="s">
        <v>67</v>
      </c>
    </row>
    <row r="13" spans="1:11" ht="48">
      <c r="A13" s="4" t="s">
        <v>274</v>
      </c>
      <c r="B13" s="4">
        <v>200000</v>
      </c>
      <c r="C13" s="4">
        <v>200000</v>
      </c>
      <c r="D13" s="4">
        <v>0</v>
      </c>
      <c r="E13" s="4" t="s">
        <v>275</v>
      </c>
      <c r="F13" s="4" t="s">
        <v>276</v>
      </c>
      <c r="G13" s="4" t="s">
        <v>277</v>
      </c>
      <c r="H13" s="4" t="s">
        <v>278</v>
      </c>
      <c r="I13" s="4" t="s">
        <v>279</v>
      </c>
      <c r="J13" s="4" t="s">
        <v>67</v>
      </c>
      <c r="K13" s="4" t="s">
        <v>67</v>
      </c>
    </row>
    <row r="14" spans="1:11" ht="24">
      <c r="A14" s="4" t="s">
        <v>267</v>
      </c>
      <c r="B14" s="4">
        <v>0</v>
      </c>
      <c r="C14" s="4">
        <v>0</v>
      </c>
      <c r="D14" s="4">
        <v>0</v>
      </c>
      <c r="E14" s="4" t="s">
        <v>67</v>
      </c>
      <c r="F14" s="4" t="s">
        <v>280</v>
      </c>
      <c r="G14" s="4" t="s">
        <v>273</v>
      </c>
      <c r="H14" s="4" t="s">
        <v>281</v>
      </c>
      <c r="I14" s="4" t="s">
        <v>282</v>
      </c>
      <c r="J14" s="4" t="s">
        <v>67</v>
      </c>
      <c r="K14" s="4" t="s">
        <v>67</v>
      </c>
    </row>
    <row r="15" spans="1:11" ht="24">
      <c r="A15" s="4" t="s">
        <v>267</v>
      </c>
      <c r="B15" s="4">
        <v>0</v>
      </c>
      <c r="C15" s="4">
        <v>0</v>
      </c>
      <c r="D15" s="4">
        <v>0</v>
      </c>
      <c r="E15" s="4" t="s">
        <v>67</v>
      </c>
      <c r="F15" s="4" t="s">
        <v>283</v>
      </c>
      <c r="G15" s="4" t="s">
        <v>284</v>
      </c>
      <c r="H15" s="4" t="s">
        <v>67</v>
      </c>
      <c r="I15" s="4" t="s">
        <v>67</v>
      </c>
      <c r="J15" s="4" t="s">
        <v>67</v>
      </c>
      <c r="K15" s="4" t="s">
        <v>67</v>
      </c>
    </row>
    <row r="16" spans="1:11" ht="120">
      <c r="A16" s="4" t="s">
        <v>285</v>
      </c>
      <c r="B16" s="4">
        <v>110000</v>
      </c>
      <c r="C16" s="4">
        <v>110000</v>
      </c>
      <c r="D16" s="4">
        <v>0</v>
      </c>
      <c r="E16" s="4" t="s">
        <v>286</v>
      </c>
      <c r="F16" s="4" t="s">
        <v>287</v>
      </c>
      <c r="G16" s="4" t="s">
        <v>269</v>
      </c>
      <c r="H16" s="4" t="s">
        <v>288</v>
      </c>
      <c r="I16" s="4" t="s">
        <v>289</v>
      </c>
      <c r="J16" s="4" t="s">
        <v>67</v>
      </c>
      <c r="K16" s="4" t="s">
        <v>67</v>
      </c>
    </row>
    <row r="17" spans="1:11" ht="24">
      <c r="A17" s="4" t="s">
        <v>267</v>
      </c>
      <c r="B17" s="4">
        <v>0</v>
      </c>
      <c r="C17" s="4">
        <v>0</v>
      </c>
      <c r="D17" s="4">
        <v>0</v>
      </c>
      <c r="E17" s="4" t="s">
        <v>67</v>
      </c>
      <c r="F17" s="4" t="s">
        <v>290</v>
      </c>
      <c r="G17" s="4" t="s">
        <v>291</v>
      </c>
      <c r="H17" s="4" t="s">
        <v>292</v>
      </c>
      <c r="I17" s="4" t="s">
        <v>293</v>
      </c>
      <c r="J17" s="4" t="s">
        <v>67</v>
      </c>
      <c r="K17" s="4" t="s">
        <v>67</v>
      </c>
    </row>
    <row r="18" spans="1:11" ht="24">
      <c r="A18" s="4" t="s">
        <v>267</v>
      </c>
      <c r="B18" s="4">
        <v>0</v>
      </c>
      <c r="C18" s="4">
        <v>0</v>
      </c>
      <c r="D18" s="4">
        <v>0</v>
      </c>
      <c r="E18" s="4" t="s">
        <v>67</v>
      </c>
      <c r="F18" s="4" t="s">
        <v>294</v>
      </c>
      <c r="G18" s="4" t="s">
        <v>269</v>
      </c>
      <c r="H18" s="4" t="s">
        <v>67</v>
      </c>
      <c r="I18" s="4" t="s">
        <v>67</v>
      </c>
      <c r="J18" s="4" t="s">
        <v>67</v>
      </c>
      <c r="K18" s="4" t="s">
        <v>67</v>
      </c>
    </row>
    <row r="19" spans="1:11" ht="36">
      <c r="A19" s="4" t="s">
        <v>295</v>
      </c>
      <c r="B19" s="4">
        <v>150000</v>
      </c>
      <c r="C19" s="4">
        <v>150000</v>
      </c>
      <c r="D19" s="4">
        <v>0</v>
      </c>
      <c r="E19" s="4" t="s">
        <v>296</v>
      </c>
      <c r="F19" s="4" t="s">
        <v>297</v>
      </c>
      <c r="G19" s="4" t="s">
        <v>298</v>
      </c>
      <c r="H19" s="4" t="s">
        <v>299</v>
      </c>
      <c r="I19" s="4" t="s">
        <v>300</v>
      </c>
      <c r="J19" s="4" t="s">
        <v>67</v>
      </c>
      <c r="K19" s="4" t="s">
        <v>67</v>
      </c>
    </row>
    <row r="20" spans="1:11" ht="36">
      <c r="A20" s="4" t="s">
        <v>267</v>
      </c>
      <c r="B20" s="4">
        <v>0</v>
      </c>
      <c r="C20" s="4">
        <v>0</v>
      </c>
      <c r="D20" s="4">
        <v>0</v>
      </c>
      <c r="E20" s="4" t="s">
        <v>67</v>
      </c>
      <c r="F20" s="4" t="s">
        <v>301</v>
      </c>
      <c r="G20" s="4" t="s">
        <v>269</v>
      </c>
      <c r="H20" s="4" t="s">
        <v>302</v>
      </c>
      <c r="I20" s="4" t="s">
        <v>303</v>
      </c>
      <c r="J20" s="4" t="s">
        <v>67</v>
      </c>
      <c r="K20" s="4" t="s">
        <v>67</v>
      </c>
    </row>
    <row r="21" spans="1:11" ht="24">
      <c r="A21" s="4" t="s">
        <v>267</v>
      </c>
      <c r="B21" s="4">
        <v>0</v>
      </c>
      <c r="C21" s="4">
        <v>0</v>
      </c>
      <c r="D21" s="4">
        <v>0</v>
      </c>
      <c r="E21" s="4" t="s">
        <v>67</v>
      </c>
      <c r="F21" s="4" t="s">
        <v>304</v>
      </c>
      <c r="G21" s="4" t="s">
        <v>305</v>
      </c>
      <c r="H21" s="4" t="s">
        <v>67</v>
      </c>
      <c r="I21" s="4" t="s">
        <v>67</v>
      </c>
      <c r="J21" s="4" t="s">
        <v>67</v>
      </c>
      <c r="K21" s="4" t="s">
        <v>67</v>
      </c>
    </row>
    <row r="22" spans="1:11" ht="84">
      <c r="A22" s="4" t="s">
        <v>306</v>
      </c>
      <c r="B22" s="4">
        <v>250000</v>
      </c>
      <c r="C22" s="4">
        <v>250000</v>
      </c>
      <c r="D22" s="4">
        <v>0</v>
      </c>
      <c r="E22" s="4" t="s">
        <v>307</v>
      </c>
      <c r="F22" s="4" t="s">
        <v>308</v>
      </c>
      <c r="G22" s="4" t="s">
        <v>309</v>
      </c>
      <c r="H22" s="4" t="s">
        <v>310</v>
      </c>
      <c r="I22" s="4" t="s">
        <v>311</v>
      </c>
      <c r="J22" s="4" t="s">
        <v>67</v>
      </c>
      <c r="K22" s="4" t="s">
        <v>67</v>
      </c>
    </row>
    <row r="23" spans="1:11" ht="48">
      <c r="A23" s="4" t="s">
        <v>267</v>
      </c>
      <c r="B23" s="4">
        <v>0</v>
      </c>
      <c r="C23" s="4">
        <v>0</v>
      </c>
      <c r="D23" s="4">
        <v>0</v>
      </c>
      <c r="E23" s="4" t="s">
        <v>67</v>
      </c>
      <c r="F23" s="4" t="s">
        <v>312</v>
      </c>
      <c r="G23" s="4" t="s">
        <v>313</v>
      </c>
      <c r="H23" s="4" t="s">
        <v>314</v>
      </c>
      <c r="I23" s="4" t="s">
        <v>277</v>
      </c>
      <c r="J23" s="4" t="s">
        <v>67</v>
      </c>
      <c r="K23" s="4" t="s">
        <v>67</v>
      </c>
    </row>
    <row r="24" spans="1:11" ht="48">
      <c r="A24" s="4" t="s">
        <v>267</v>
      </c>
      <c r="B24" s="4">
        <v>0</v>
      </c>
      <c r="C24" s="4">
        <v>0</v>
      </c>
      <c r="D24" s="4">
        <v>0</v>
      </c>
      <c r="E24" s="4" t="s">
        <v>67</v>
      </c>
      <c r="F24" s="4" t="s">
        <v>315</v>
      </c>
      <c r="G24" s="4" t="s">
        <v>316</v>
      </c>
      <c r="H24" s="4" t="s">
        <v>67</v>
      </c>
      <c r="I24" s="4" t="s">
        <v>67</v>
      </c>
      <c r="J24" s="4" t="s">
        <v>67</v>
      </c>
      <c r="K24" s="4" t="s">
        <v>67</v>
      </c>
    </row>
    <row r="25" spans="1:11" ht="12">
      <c r="A25" s="4" t="s">
        <v>267</v>
      </c>
      <c r="B25" s="4">
        <v>0</v>
      </c>
      <c r="C25" s="4">
        <v>0</v>
      </c>
      <c r="D25" s="4">
        <v>0</v>
      </c>
      <c r="E25" s="4" t="s">
        <v>67</v>
      </c>
      <c r="F25" s="4" t="s">
        <v>317</v>
      </c>
      <c r="G25" s="4" t="s">
        <v>318</v>
      </c>
      <c r="H25" s="4" t="s">
        <v>67</v>
      </c>
      <c r="I25" s="4" t="s">
        <v>67</v>
      </c>
      <c r="J25" s="4" t="s">
        <v>67</v>
      </c>
      <c r="K25" s="4" t="s">
        <v>67</v>
      </c>
    </row>
    <row r="26" spans="1:11" ht="36">
      <c r="A26" s="4" t="s">
        <v>267</v>
      </c>
      <c r="B26" s="4">
        <v>0</v>
      </c>
      <c r="C26" s="4">
        <v>0</v>
      </c>
      <c r="D26" s="4">
        <v>0</v>
      </c>
      <c r="E26" s="4" t="s">
        <v>67</v>
      </c>
      <c r="F26" s="4" t="s">
        <v>319</v>
      </c>
      <c r="G26" s="4" t="s">
        <v>320</v>
      </c>
      <c r="H26" s="4" t="s">
        <v>67</v>
      </c>
      <c r="I26" s="4" t="s">
        <v>67</v>
      </c>
      <c r="J26" s="4" t="s">
        <v>67</v>
      </c>
      <c r="K26" s="4" t="s">
        <v>67</v>
      </c>
    </row>
    <row r="27" spans="1:11" ht="12">
      <c r="A27" s="4" t="s">
        <v>267</v>
      </c>
      <c r="B27" s="4">
        <v>0</v>
      </c>
      <c r="C27" s="4">
        <v>0</v>
      </c>
      <c r="D27" s="4">
        <v>0</v>
      </c>
      <c r="E27" s="4" t="s">
        <v>67</v>
      </c>
      <c r="F27" s="4" t="s">
        <v>321</v>
      </c>
      <c r="G27" s="4" t="s">
        <v>322</v>
      </c>
      <c r="H27" s="4" t="s">
        <v>67</v>
      </c>
      <c r="I27" s="4" t="s">
        <v>67</v>
      </c>
      <c r="J27" s="4" t="s">
        <v>67</v>
      </c>
      <c r="K27" s="4" t="s">
        <v>67</v>
      </c>
    </row>
    <row r="28" spans="1:11" ht="48">
      <c r="A28" s="4" t="s">
        <v>323</v>
      </c>
      <c r="B28" s="4">
        <v>160000</v>
      </c>
      <c r="C28" s="4">
        <v>160000</v>
      </c>
      <c r="D28" s="4">
        <v>0</v>
      </c>
      <c r="E28" s="4" t="s">
        <v>324</v>
      </c>
      <c r="F28" s="4" t="s">
        <v>325</v>
      </c>
      <c r="G28" s="4" t="s">
        <v>326</v>
      </c>
      <c r="H28" s="4" t="s">
        <v>327</v>
      </c>
      <c r="I28" s="4" t="s">
        <v>328</v>
      </c>
      <c r="J28" s="4" t="s">
        <v>329</v>
      </c>
      <c r="K28" s="4" t="s">
        <v>277</v>
      </c>
    </row>
    <row r="29" spans="1:11" ht="36">
      <c r="A29" s="4" t="s">
        <v>267</v>
      </c>
      <c r="B29" s="4">
        <v>0</v>
      </c>
      <c r="C29" s="4">
        <v>0</v>
      </c>
      <c r="D29" s="4">
        <v>0</v>
      </c>
      <c r="E29" s="4" t="s">
        <v>67</v>
      </c>
      <c r="F29" s="4" t="s">
        <v>330</v>
      </c>
      <c r="G29" s="4" t="s">
        <v>309</v>
      </c>
      <c r="H29" s="4" t="s">
        <v>331</v>
      </c>
      <c r="I29" s="4" t="s">
        <v>332</v>
      </c>
      <c r="J29" s="4" t="s">
        <v>67</v>
      </c>
      <c r="K29" s="4" t="s">
        <v>67</v>
      </c>
    </row>
    <row r="30" spans="1:11" ht="12">
      <c r="A30" s="4" t="s">
        <v>267</v>
      </c>
      <c r="B30" s="4">
        <v>0</v>
      </c>
      <c r="C30" s="4">
        <v>0</v>
      </c>
      <c r="D30" s="4">
        <v>0</v>
      </c>
      <c r="E30" s="4" t="s">
        <v>67</v>
      </c>
      <c r="F30" s="4" t="s">
        <v>333</v>
      </c>
      <c r="G30" s="4" t="s">
        <v>334</v>
      </c>
      <c r="H30" s="4" t="s">
        <v>67</v>
      </c>
      <c r="I30" s="4" t="s">
        <v>67</v>
      </c>
      <c r="J30" s="4" t="s">
        <v>67</v>
      </c>
      <c r="K30" s="4" t="s">
        <v>67</v>
      </c>
    </row>
    <row r="31" spans="1:11" ht="24">
      <c r="A31" s="4" t="s">
        <v>267</v>
      </c>
      <c r="B31" s="4">
        <v>0</v>
      </c>
      <c r="C31" s="4">
        <v>0</v>
      </c>
      <c r="D31" s="4">
        <v>0</v>
      </c>
      <c r="E31" s="4" t="s">
        <v>67</v>
      </c>
      <c r="F31" s="4" t="s">
        <v>335</v>
      </c>
      <c r="G31" s="4" t="s">
        <v>336</v>
      </c>
      <c r="H31" s="4" t="s">
        <v>67</v>
      </c>
      <c r="I31" s="4" t="s">
        <v>67</v>
      </c>
      <c r="J31" s="4" t="s">
        <v>67</v>
      </c>
      <c r="K31" s="4" t="s">
        <v>67</v>
      </c>
    </row>
    <row r="32" spans="1:11" ht="24">
      <c r="A32" s="4" t="s">
        <v>337</v>
      </c>
      <c r="B32" s="4">
        <v>130000</v>
      </c>
      <c r="C32" s="4">
        <v>130000</v>
      </c>
      <c r="D32" s="4">
        <v>0</v>
      </c>
      <c r="E32" s="4" t="s">
        <v>338</v>
      </c>
      <c r="F32" s="4" t="s">
        <v>339</v>
      </c>
      <c r="G32" s="4" t="s">
        <v>269</v>
      </c>
      <c r="H32" s="4" t="s">
        <v>340</v>
      </c>
      <c r="I32" s="4" t="s">
        <v>277</v>
      </c>
      <c r="J32" s="4" t="s">
        <v>329</v>
      </c>
      <c r="K32" s="4" t="s">
        <v>277</v>
      </c>
    </row>
    <row r="33" spans="1:11" ht="48">
      <c r="A33" s="4" t="s">
        <v>267</v>
      </c>
      <c r="B33" s="4">
        <v>0</v>
      </c>
      <c r="C33" s="4">
        <v>0</v>
      </c>
      <c r="D33" s="4">
        <v>0</v>
      </c>
      <c r="E33" s="4" t="s">
        <v>67</v>
      </c>
      <c r="F33" s="4" t="s">
        <v>341</v>
      </c>
      <c r="G33" s="4" t="s">
        <v>342</v>
      </c>
      <c r="H33" s="4" t="s">
        <v>343</v>
      </c>
      <c r="I33" s="4" t="s">
        <v>344</v>
      </c>
      <c r="J33" s="4" t="s">
        <v>67</v>
      </c>
      <c r="K33" s="4" t="s">
        <v>67</v>
      </c>
    </row>
    <row r="34" spans="1:11" ht="12">
      <c r="A34" s="4" t="s">
        <v>267</v>
      </c>
      <c r="B34" s="4">
        <v>0</v>
      </c>
      <c r="C34" s="4">
        <v>0</v>
      </c>
      <c r="D34" s="4">
        <v>0</v>
      </c>
      <c r="E34" s="4" t="s">
        <v>67</v>
      </c>
      <c r="F34" s="4" t="s">
        <v>345</v>
      </c>
      <c r="G34" s="4" t="s">
        <v>346</v>
      </c>
      <c r="H34" s="4" t="s">
        <v>67</v>
      </c>
      <c r="I34" s="4" t="s">
        <v>67</v>
      </c>
      <c r="J34" s="4" t="s">
        <v>67</v>
      </c>
      <c r="K34" s="4" t="s">
        <v>67</v>
      </c>
    </row>
    <row r="35" spans="1:11" ht="24">
      <c r="A35" s="4" t="s">
        <v>267</v>
      </c>
      <c r="B35" s="4">
        <v>0</v>
      </c>
      <c r="C35" s="4">
        <v>0</v>
      </c>
      <c r="D35" s="4">
        <v>0</v>
      </c>
      <c r="E35" s="4" t="s">
        <v>67</v>
      </c>
      <c r="F35" s="4" t="s">
        <v>347</v>
      </c>
      <c r="G35" s="4" t="s">
        <v>269</v>
      </c>
      <c r="H35" s="4" t="s">
        <v>67</v>
      </c>
      <c r="I35" s="4" t="s">
        <v>67</v>
      </c>
      <c r="J35" s="4" t="s">
        <v>67</v>
      </c>
      <c r="K35" s="4" t="s">
        <v>67</v>
      </c>
    </row>
  </sheetData>
  <sheetProtection/>
  <mergeCells count="11">
    <mergeCell ref="E4:E6"/>
    <mergeCell ref="A2:K2"/>
    <mergeCell ref="B4:D4"/>
    <mergeCell ref="F4:K4"/>
    <mergeCell ref="F5:G5"/>
    <mergeCell ref="H5:I5"/>
    <mergeCell ref="J5:K5"/>
    <mergeCell ref="A4:A6"/>
    <mergeCell ref="B5:B6"/>
    <mergeCell ref="C5:C6"/>
    <mergeCell ref="D5:D6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9.83203125" style="0" customWidth="1"/>
    <col min="2" max="2" width="38.33203125" style="0" customWidth="1"/>
    <col min="3" max="3" width="22.83203125" style="0" customWidth="1"/>
    <col min="4" max="9" width="15.5" style="0" customWidth="1"/>
    <col min="10" max="10" width="15.33203125" style="0" customWidth="1"/>
    <col min="11" max="13" width="12.83203125" style="0" customWidth="1"/>
  </cols>
  <sheetData>
    <row r="1" spans="2:13" ht="19.5" customHeight="1">
      <c r="B1" s="6"/>
      <c r="C1" s="6"/>
      <c r="D1" s="6"/>
      <c r="E1" s="6"/>
      <c r="F1" s="6"/>
      <c r="G1" s="6"/>
      <c r="H1" s="6"/>
      <c r="I1" s="6"/>
      <c r="J1" s="90"/>
      <c r="M1" s="34" t="s">
        <v>51</v>
      </c>
    </row>
    <row r="2" spans="1:13" ht="19.5" customHeight="1">
      <c r="A2" s="115" t="s">
        <v>52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9.5" customHeight="1">
      <c r="A3" s="27"/>
      <c r="B3" s="27"/>
      <c r="C3" s="15"/>
      <c r="D3" s="15"/>
      <c r="E3" s="15"/>
      <c r="F3" s="15"/>
      <c r="G3" s="29"/>
      <c r="H3" s="29"/>
      <c r="I3" s="29"/>
      <c r="J3" s="32"/>
      <c r="M3" s="13" t="s">
        <v>2</v>
      </c>
    </row>
    <row r="4" spans="1:13" ht="19.5" customHeight="1">
      <c r="A4" s="116" t="s">
        <v>53</v>
      </c>
      <c r="B4" s="116"/>
      <c r="C4" s="118" t="s">
        <v>54</v>
      </c>
      <c r="D4" s="120" t="s">
        <v>55</v>
      </c>
      <c r="E4" s="122" t="s">
        <v>56</v>
      </c>
      <c r="F4" s="122" t="s">
        <v>57</v>
      </c>
      <c r="G4" s="124" t="s">
        <v>58</v>
      </c>
      <c r="H4" s="117" t="s">
        <v>59</v>
      </c>
      <c r="I4" s="126" t="s">
        <v>60</v>
      </c>
      <c r="J4" s="117" t="s">
        <v>61</v>
      </c>
      <c r="K4" s="117" t="s">
        <v>62</v>
      </c>
      <c r="L4" s="117" t="s">
        <v>63</v>
      </c>
      <c r="M4" s="117" t="s">
        <v>64</v>
      </c>
    </row>
    <row r="5" spans="1:13" ht="19.5" customHeight="1">
      <c r="A5" s="117" t="s">
        <v>65</v>
      </c>
      <c r="B5" s="117" t="s">
        <v>66</v>
      </c>
      <c r="C5" s="118"/>
      <c r="D5" s="120"/>
      <c r="E5" s="122"/>
      <c r="F5" s="122"/>
      <c r="G5" s="124"/>
      <c r="H5" s="117"/>
      <c r="I5" s="126"/>
      <c r="J5" s="117"/>
      <c r="K5" s="117"/>
      <c r="L5" s="117"/>
      <c r="M5" s="117"/>
    </row>
    <row r="6" spans="1:13" ht="19.5" customHeight="1">
      <c r="A6" s="117"/>
      <c r="B6" s="117"/>
      <c r="C6" s="119"/>
      <c r="D6" s="121"/>
      <c r="E6" s="123"/>
      <c r="F6" s="123"/>
      <c r="G6" s="125"/>
      <c r="H6" s="117"/>
      <c r="I6" s="126"/>
      <c r="J6" s="117"/>
      <c r="K6" s="117"/>
      <c r="L6" s="117"/>
      <c r="M6" s="117"/>
    </row>
    <row r="7" spans="1:13" ht="19.5" customHeight="1">
      <c r="A7" s="10" t="s">
        <v>67</v>
      </c>
      <c r="B7" s="10" t="s">
        <v>54</v>
      </c>
      <c r="C7" s="86">
        <v>3722878.29</v>
      </c>
      <c r="D7" s="87">
        <v>0</v>
      </c>
      <c r="E7" s="87">
        <v>3722878.29</v>
      </c>
      <c r="F7" s="88">
        <v>0</v>
      </c>
      <c r="G7" s="89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</row>
    <row r="8" spans="1:13" ht="19.5" customHeight="1">
      <c r="A8" s="10" t="s">
        <v>67</v>
      </c>
      <c r="B8" s="10" t="s">
        <v>68</v>
      </c>
      <c r="C8" s="86">
        <v>3722878.29</v>
      </c>
      <c r="D8" s="87">
        <v>0</v>
      </c>
      <c r="E8" s="87">
        <v>3722878.29</v>
      </c>
      <c r="F8" s="88">
        <v>0</v>
      </c>
      <c r="G8" s="89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</row>
    <row r="9" spans="1:13" ht="19.5" customHeight="1">
      <c r="A9" s="10" t="s">
        <v>67</v>
      </c>
      <c r="B9" s="10" t="s">
        <v>69</v>
      </c>
      <c r="C9" s="86">
        <v>3722878.29</v>
      </c>
      <c r="D9" s="87">
        <v>0</v>
      </c>
      <c r="E9" s="87">
        <v>3722878.29</v>
      </c>
      <c r="F9" s="88">
        <v>0</v>
      </c>
      <c r="G9" s="89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</row>
    <row r="10" spans="1:13" ht="19.5" customHeight="1">
      <c r="A10" s="10" t="s">
        <v>70</v>
      </c>
      <c r="B10" s="10" t="s">
        <v>71</v>
      </c>
      <c r="C10" s="86">
        <v>2254433.86</v>
      </c>
      <c r="D10" s="87">
        <v>0</v>
      </c>
      <c r="E10" s="87">
        <v>2254433.86</v>
      </c>
      <c r="F10" s="88">
        <v>0</v>
      </c>
      <c r="G10" s="89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</row>
    <row r="11" spans="1:13" ht="19.5" customHeight="1">
      <c r="A11" s="10" t="s">
        <v>70</v>
      </c>
      <c r="B11" s="10" t="s">
        <v>72</v>
      </c>
      <c r="C11" s="86">
        <v>1080000</v>
      </c>
      <c r="D11" s="87">
        <v>0</v>
      </c>
      <c r="E11" s="87">
        <v>1080000</v>
      </c>
      <c r="F11" s="88">
        <v>0</v>
      </c>
      <c r="G11" s="89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</row>
    <row r="12" spans="1:13" ht="19.5" customHeight="1">
      <c r="A12" s="10" t="s">
        <v>70</v>
      </c>
      <c r="B12" s="10" t="s">
        <v>73</v>
      </c>
      <c r="C12" s="86">
        <v>36440</v>
      </c>
      <c r="D12" s="87">
        <v>0</v>
      </c>
      <c r="E12" s="87">
        <v>36440</v>
      </c>
      <c r="F12" s="88">
        <v>0</v>
      </c>
      <c r="G12" s="89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</row>
    <row r="13" spans="1:13" ht="19.5" customHeight="1">
      <c r="A13" s="10" t="s">
        <v>70</v>
      </c>
      <c r="B13" s="10" t="s">
        <v>74</v>
      </c>
      <c r="C13" s="86">
        <v>154700.32</v>
      </c>
      <c r="D13" s="87">
        <v>0</v>
      </c>
      <c r="E13" s="87">
        <v>154700.32</v>
      </c>
      <c r="F13" s="88">
        <v>0</v>
      </c>
      <c r="G13" s="89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9.5" customHeight="1">
      <c r="A14" s="10" t="s">
        <v>70</v>
      </c>
      <c r="B14" s="10" t="s">
        <v>75</v>
      </c>
      <c r="C14" s="86">
        <v>81242.87</v>
      </c>
      <c r="D14" s="87">
        <v>0</v>
      </c>
      <c r="E14" s="87">
        <v>81242.87</v>
      </c>
      <c r="F14" s="88">
        <v>0</v>
      </c>
      <c r="G14" s="89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</row>
    <row r="15" spans="1:13" ht="19.5" customHeight="1">
      <c r="A15" s="10" t="s">
        <v>70</v>
      </c>
      <c r="B15" s="10" t="s">
        <v>76</v>
      </c>
      <c r="C15" s="86">
        <v>116061.24</v>
      </c>
      <c r="D15" s="87">
        <v>0</v>
      </c>
      <c r="E15" s="87">
        <v>116061.24</v>
      </c>
      <c r="F15" s="88">
        <v>0</v>
      </c>
      <c r="G15" s="89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</row>
  </sheetData>
  <sheetProtection/>
  <mergeCells count="15">
    <mergeCell ref="I4:I6"/>
    <mergeCell ref="J4:J6"/>
    <mergeCell ref="K4:K6"/>
    <mergeCell ref="L4:L6"/>
    <mergeCell ref="M4:M6"/>
    <mergeCell ref="A2:M2"/>
    <mergeCell ref="A4:B4"/>
    <mergeCell ref="A5:A6"/>
    <mergeCell ref="B5:B6"/>
    <mergeCell ref="C4:C6"/>
    <mergeCell ref="D4:D6"/>
    <mergeCell ref="E4:E6"/>
    <mergeCell ref="F4:F6"/>
    <mergeCell ref="G4:G6"/>
    <mergeCell ref="H4:H6"/>
  </mergeCells>
  <printOptions horizontalCentered="1"/>
  <pageMargins left="0.7486110925674438" right="0.7486110925674438" top="1" bottom="1" header="0.5" footer="0.5"/>
  <pageSetup errors="blank" fitToHeight="100" fitToWidth="1" horizontalDpi="600" verticalDpi="600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0.5" style="0" bestFit="1" customWidth="1"/>
    <col min="2" max="2" width="52.16015625" style="0" customWidth="1"/>
    <col min="3" max="6" width="20.83203125" style="0" customWidth="1"/>
    <col min="7" max="8" width="8" style="0" customWidth="1"/>
  </cols>
  <sheetData>
    <row r="1" spans="1:6" ht="19.5" customHeight="1">
      <c r="A1" s="82"/>
      <c r="B1" s="82"/>
      <c r="C1" s="82"/>
      <c r="D1" s="82"/>
      <c r="E1" s="82"/>
      <c r="F1" s="85" t="s">
        <v>77</v>
      </c>
    </row>
    <row r="2" spans="1:6" ht="19.5" customHeight="1">
      <c r="A2" s="115" t="s">
        <v>78</v>
      </c>
      <c r="B2" s="115"/>
      <c r="C2" s="115"/>
      <c r="D2" s="115"/>
      <c r="E2" s="115"/>
      <c r="F2" s="115"/>
    </row>
    <row r="3" spans="1:6" ht="19.5" customHeight="1">
      <c r="A3" s="41"/>
      <c r="B3" s="41"/>
      <c r="C3" s="83"/>
      <c r="D3" s="83"/>
      <c r="E3" s="83"/>
      <c r="F3" s="13" t="s">
        <v>2</v>
      </c>
    </row>
    <row r="4" spans="1:6" ht="19.5" customHeight="1">
      <c r="A4" s="127" t="s">
        <v>79</v>
      </c>
      <c r="B4" s="127"/>
      <c r="C4" s="129" t="s">
        <v>54</v>
      </c>
      <c r="D4" s="129" t="s">
        <v>80</v>
      </c>
      <c r="E4" s="128" t="s">
        <v>81</v>
      </c>
      <c r="F4" s="128" t="s">
        <v>82</v>
      </c>
    </row>
    <row r="5" spans="1:6" ht="19.5" customHeight="1">
      <c r="A5" s="128" t="s">
        <v>65</v>
      </c>
      <c r="B5" s="128" t="s">
        <v>83</v>
      </c>
      <c r="C5" s="129"/>
      <c r="D5" s="129"/>
      <c r="E5" s="128"/>
      <c r="F5" s="128"/>
    </row>
    <row r="6" spans="1:6" ht="19.5" customHeight="1">
      <c r="A6" s="128"/>
      <c r="B6" s="128"/>
      <c r="C6" s="129"/>
      <c r="D6" s="129"/>
      <c r="E6" s="128"/>
      <c r="F6" s="128"/>
    </row>
    <row r="7" spans="1:6" ht="19.5" customHeight="1">
      <c r="A7" s="10" t="s">
        <v>67</v>
      </c>
      <c r="B7" s="10" t="s">
        <v>54</v>
      </c>
      <c r="C7" s="11">
        <f aca="true" t="shared" si="0" ref="C7:C15">SUM(D7:F7)</f>
        <v>3722878.29</v>
      </c>
      <c r="D7" s="11">
        <v>2642878.29</v>
      </c>
      <c r="E7" s="11">
        <v>1080000</v>
      </c>
      <c r="F7" s="11">
        <v>0</v>
      </c>
    </row>
    <row r="8" spans="1:6" ht="19.5" customHeight="1">
      <c r="A8" s="10" t="s">
        <v>67</v>
      </c>
      <c r="B8" s="10" t="s">
        <v>68</v>
      </c>
      <c r="C8" s="11">
        <f t="shared" si="0"/>
        <v>3722878.29</v>
      </c>
      <c r="D8" s="11">
        <v>2642878.29</v>
      </c>
      <c r="E8" s="11">
        <v>1080000</v>
      </c>
      <c r="F8" s="11">
        <v>0</v>
      </c>
    </row>
    <row r="9" spans="1:6" ht="19.5" customHeight="1">
      <c r="A9" s="10" t="s">
        <v>67</v>
      </c>
      <c r="B9" s="10" t="s">
        <v>69</v>
      </c>
      <c r="C9" s="11">
        <f t="shared" si="0"/>
        <v>3722878.29</v>
      </c>
      <c r="D9" s="11">
        <v>2642878.29</v>
      </c>
      <c r="E9" s="11">
        <v>1080000</v>
      </c>
      <c r="F9" s="11">
        <v>0</v>
      </c>
    </row>
    <row r="10" spans="1:6" ht="19.5" customHeight="1">
      <c r="A10" s="10" t="s">
        <v>70</v>
      </c>
      <c r="B10" s="10" t="s">
        <v>71</v>
      </c>
      <c r="C10" s="11">
        <f t="shared" si="0"/>
        <v>2254433.86</v>
      </c>
      <c r="D10" s="11">
        <v>2254433.86</v>
      </c>
      <c r="E10" s="11">
        <v>0</v>
      </c>
      <c r="F10" s="11">
        <v>0</v>
      </c>
    </row>
    <row r="11" spans="1:6" ht="19.5" customHeight="1">
      <c r="A11" s="10" t="s">
        <v>70</v>
      </c>
      <c r="B11" s="10" t="s">
        <v>72</v>
      </c>
      <c r="C11" s="11">
        <f t="shared" si="0"/>
        <v>1080000</v>
      </c>
      <c r="D11" s="11">
        <v>0</v>
      </c>
      <c r="E11" s="11">
        <v>1080000</v>
      </c>
      <c r="F11" s="11">
        <v>0</v>
      </c>
    </row>
    <row r="12" spans="1:6" ht="19.5" customHeight="1">
      <c r="A12" s="10" t="s">
        <v>70</v>
      </c>
      <c r="B12" s="10" t="s">
        <v>73</v>
      </c>
      <c r="C12" s="11">
        <f t="shared" si="0"/>
        <v>36440</v>
      </c>
      <c r="D12" s="11">
        <v>36440</v>
      </c>
      <c r="E12" s="11">
        <v>0</v>
      </c>
      <c r="F12" s="11">
        <v>0</v>
      </c>
    </row>
    <row r="13" spans="1:6" ht="19.5" customHeight="1">
      <c r="A13" s="10" t="s">
        <v>70</v>
      </c>
      <c r="B13" s="10" t="s">
        <v>74</v>
      </c>
      <c r="C13" s="11">
        <f t="shared" si="0"/>
        <v>154700.32</v>
      </c>
      <c r="D13" s="11">
        <v>154700.32</v>
      </c>
      <c r="E13" s="11">
        <v>0</v>
      </c>
      <c r="F13" s="11">
        <v>0</v>
      </c>
    </row>
    <row r="14" spans="1:6" ht="19.5" customHeight="1">
      <c r="A14" s="10" t="s">
        <v>70</v>
      </c>
      <c r="B14" s="10" t="s">
        <v>75</v>
      </c>
      <c r="C14" s="11">
        <f t="shared" si="0"/>
        <v>81242.87</v>
      </c>
      <c r="D14" s="11">
        <v>81242.87</v>
      </c>
      <c r="E14" s="11">
        <v>0</v>
      </c>
      <c r="F14" s="11">
        <v>0</v>
      </c>
    </row>
    <row r="15" spans="1:6" ht="19.5" customHeight="1">
      <c r="A15" s="10" t="s">
        <v>70</v>
      </c>
      <c r="B15" s="10" t="s">
        <v>76</v>
      </c>
      <c r="C15" s="11">
        <f t="shared" si="0"/>
        <v>116061.24</v>
      </c>
      <c r="D15" s="11">
        <v>116061.24</v>
      </c>
      <c r="E15" s="11">
        <v>0</v>
      </c>
      <c r="F15" s="11">
        <v>0</v>
      </c>
    </row>
  </sheetData>
  <sheetProtection/>
  <mergeCells count="8">
    <mergeCell ref="A2:F2"/>
    <mergeCell ref="A4:B4"/>
    <mergeCell ref="A5:A6"/>
    <mergeCell ref="B5:B6"/>
    <mergeCell ref="C4:C6"/>
    <mergeCell ref="D4:D6"/>
    <mergeCell ref="E4:E6"/>
    <mergeCell ref="F4:F6"/>
  </mergeCells>
  <printOptions horizontalCentered="1"/>
  <pageMargins left="0.7486110925674438" right="0.7486110925674438" top="1" bottom="1" header="0.5" footer="0.5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8.5" style="0" customWidth="1"/>
    <col min="2" max="2" width="21.33203125" style="0" customWidth="1"/>
    <col min="3" max="3" width="48.5" style="0" customWidth="1"/>
    <col min="4" max="8" width="21.33203125" style="0" customWidth="1"/>
  </cols>
  <sheetData>
    <row r="1" spans="1:8" ht="19.5" customHeight="1">
      <c r="A1" s="40"/>
      <c r="B1" s="40"/>
      <c r="C1" s="40"/>
      <c r="D1" s="40"/>
      <c r="E1" s="40"/>
      <c r="F1" s="40"/>
      <c r="G1" s="40"/>
      <c r="H1" s="21" t="s">
        <v>84</v>
      </c>
    </row>
    <row r="2" spans="1:8" ht="19.5" customHeight="1">
      <c r="A2" s="115" t="s">
        <v>85</v>
      </c>
      <c r="B2" s="115"/>
      <c r="C2" s="115"/>
      <c r="D2" s="115"/>
      <c r="E2" s="115"/>
      <c r="F2" s="115"/>
      <c r="G2" s="115"/>
      <c r="H2" s="115"/>
    </row>
    <row r="3" spans="1:8" ht="19.5" customHeight="1">
      <c r="A3" s="41"/>
      <c r="B3" s="41"/>
      <c r="C3" s="14"/>
      <c r="D3" s="14"/>
      <c r="E3" s="14"/>
      <c r="F3" s="14"/>
      <c r="G3" s="14"/>
      <c r="H3" s="13" t="s">
        <v>2</v>
      </c>
    </row>
    <row r="4" spans="1:8" ht="19.5" customHeight="1">
      <c r="A4" s="113" t="s">
        <v>3</v>
      </c>
      <c r="B4" s="114"/>
      <c r="C4" s="113" t="s">
        <v>4</v>
      </c>
      <c r="D4" s="130"/>
      <c r="E4" s="130"/>
      <c r="F4" s="130"/>
      <c r="G4" s="130"/>
      <c r="H4" s="114"/>
    </row>
    <row r="5" spans="1:8" ht="23.25" customHeight="1">
      <c r="A5" s="42" t="s">
        <v>5</v>
      </c>
      <c r="B5" s="43" t="s">
        <v>6</v>
      </c>
      <c r="C5" s="42" t="s">
        <v>5</v>
      </c>
      <c r="D5" s="43" t="s">
        <v>54</v>
      </c>
      <c r="E5" s="43" t="s">
        <v>86</v>
      </c>
      <c r="F5" s="67" t="s">
        <v>87</v>
      </c>
      <c r="G5" s="67" t="s">
        <v>88</v>
      </c>
      <c r="H5" s="67" t="s">
        <v>89</v>
      </c>
    </row>
    <row r="6" spans="1:8" ht="19.5" customHeight="1">
      <c r="A6" s="44" t="s">
        <v>90</v>
      </c>
      <c r="B6" s="45">
        <f>SUM(B7:B9)</f>
        <v>3722878.29</v>
      </c>
      <c r="C6" s="46" t="s">
        <v>91</v>
      </c>
      <c r="D6" s="47">
        <f aca="true" t="shared" si="0" ref="D6:D36">SUM(E6:H6)</f>
        <v>3722878.29</v>
      </c>
      <c r="E6" s="68">
        <f>SUM(E7:E36)</f>
        <v>3722878.29</v>
      </c>
      <c r="F6" s="68">
        <f>SUM(F7:F36)</f>
        <v>0</v>
      </c>
      <c r="G6" s="69">
        <f>SUM(G7:G36)</f>
        <v>0</v>
      </c>
      <c r="H6" s="33">
        <f>SUM(H7:H36)</f>
        <v>0</v>
      </c>
    </row>
    <row r="7" spans="1:8" ht="19.5" customHeight="1">
      <c r="A7" s="44" t="s">
        <v>92</v>
      </c>
      <c r="B7" s="48">
        <v>3722878.29</v>
      </c>
      <c r="C7" s="46" t="s">
        <v>93</v>
      </c>
      <c r="D7" s="49">
        <f t="shared" si="0"/>
        <v>3334433.86</v>
      </c>
      <c r="E7" s="70">
        <v>3334433.86</v>
      </c>
      <c r="F7" s="70">
        <v>0</v>
      </c>
      <c r="G7" s="70">
        <v>0</v>
      </c>
      <c r="H7" s="71">
        <v>0</v>
      </c>
    </row>
    <row r="8" spans="1:8" ht="19.5" customHeight="1">
      <c r="A8" s="44" t="s">
        <v>94</v>
      </c>
      <c r="B8" s="50">
        <v>0</v>
      </c>
      <c r="C8" s="46" t="s">
        <v>95</v>
      </c>
      <c r="D8" s="49">
        <f t="shared" si="0"/>
        <v>0</v>
      </c>
      <c r="E8" s="72">
        <v>0</v>
      </c>
      <c r="F8" s="72">
        <v>0</v>
      </c>
      <c r="G8" s="72">
        <v>0</v>
      </c>
      <c r="H8" s="73">
        <v>0</v>
      </c>
    </row>
    <row r="9" spans="1:8" ht="19.5" customHeight="1">
      <c r="A9" s="44" t="s">
        <v>96</v>
      </c>
      <c r="B9" s="48">
        <v>0</v>
      </c>
      <c r="C9" s="46" t="s">
        <v>97</v>
      </c>
      <c r="D9" s="49">
        <f t="shared" si="0"/>
        <v>0</v>
      </c>
      <c r="E9" s="74">
        <v>0</v>
      </c>
      <c r="F9" s="74">
        <v>0</v>
      </c>
      <c r="G9" s="74">
        <v>0</v>
      </c>
      <c r="H9" s="75">
        <v>0</v>
      </c>
    </row>
    <row r="10" spans="1:8" ht="19.5" customHeight="1">
      <c r="A10" s="44" t="s">
        <v>98</v>
      </c>
      <c r="B10" s="50">
        <v>0</v>
      </c>
      <c r="C10" s="46" t="s">
        <v>99</v>
      </c>
      <c r="D10" s="49">
        <f t="shared" si="0"/>
        <v>0</v>
      </c>
      <c r="E10" s="74">
        <v>0</v>
      </c>
      <c r="F10" s="74">
        <v>0</v>
      </c>
      <c r="G10" s="74">
        <v>0</v>
      </c>
      <c r="H10" s="75">
        <v>0</v>
      </c>
    </row>
    <row r="11" spans="1:8" ht="19.5" customHeight="1">
      <c r="A11" s="44"/>
      <c r="B11" s="51"/>
      <c r="C11" s="46" t="s">
        <v>100</v>
      </c>
      <c r="D11" s="49">
        <f t="shared" si="0"/>
        <v>0</v>
      </c>
      <c r="E11" s="74">
        <v>0</v>
      </c>
      <c r="F11" s="74">
        <v>0</v>
      </c>
      <c r="G11" s="74">
        <v>0</v>
      </c>
      <c r="H11" s="75">
        <v>0</v>
      </c>
    </row>
    <row r="12" spans="1:8" ht="19.5" customHeight="1">
      <c r="A12" s="44"/>
      <c r="B12" s="51"/>
      <c r="C12" s="46" t="s">
        <v>101</v>
      </c>
      <c r="D12" s="49">
        <f t="shared" si="0"/>
        <v>0</v>
      </c>
      <c r="E12" s="74">
        <v>0</v>
      </c>
      <c r="F12" s="74">
        <v>0</v>
      </c>
      <c r="G12" s="74">
        <v>0</v>
      </c>
      <c r="H12" s="75">
        <v>0</v>
      </c>
    </row>
    <row r="13" spans="1:8" ht="19.5" customHeight="1">
      <c r="A13" s="44"/>
      <c r="B13" s="51"/>
      <c r="C13" s="46" t="s">
        <v>102</v>
      </c>
      <c r="D13" s="49">
        <f t="shared" si="0"/>
        <v>0</v>
      </c>
      <c r="E13" s="74">
        <v>0</v>
      </c>
      <c r="F13" s="74">
        <v>0</v>
      </c>
      <c r="G13" s="74">
        <v>0</v>
      </c>
      <c r="H13" s="75">
        <v>0</v>
      </c>
    </row>
    <row r="14" spans="1:8" ht="19.5" customHeight="1">
      <c r="A14" s="44"/>
      <c r="B14" s="48"/>
      <c r="C14" s="46" t="s">
        <v>103</v>
      </c>
      <c r="D14" s="49">
        <f t="shared" si="0"/>
        <v>191140.32</v>
      </c>
      <c r="E14" s="74">
        <v>191140.32</v>
      </c>
      <c r="F14" s="74">
        <v>0</v>
      </c>
      <c r="G14" s="74">
        <v>0</v>
      </c>
      <c r="H14" s="75">
        <v>0</v>
      </c>
    </row>
    <row r="15" spans="1:8" ht="19.5" customHeight="1">
      <c r="A15" s="52"/>
      <c r="B15" s="53"/>
      <c r="C15" s="46" t="s">
        <v>104</v>
      </c>
      <c r="D15" s="49">
        <f t="shared" si="0"/>
        <v>0</v>
      </c>
      <c r="E15" s="74">
        <v>0</v>
      </c>
      <c r="F15" s="74">
        <v>0</v>
      </c>
      <c r="G15" s="74">
        <v>0</v>
      </c>
      <c r="H15" s="75">
        <v>0</v>
      </c>
    </row>
    <row r="16" spans="1:8" ht="19.5" customHeight="1">
      <c r="A16" s="52"/>
      <c r="B16" s="53"/>
      <c r="C16" s="46" t="s">
        <v>105</v>
      </c>
      <c r="D16" s="49">
        <f t="shared" si="0"/>
        <v>81242.87</v>
      </c>
      <c r="E16" s="74">
        <v>81242.87</v>
      </c>
      <c r="F16" s="74">
        <v>0</v>
      </c>
      <c r="G16" s="74">
        <v>0</v>
      </c>
      <c r="H16" s="75">
        <v>0</v>
      </c>
    </row>
    <row r="17" spans="1:8" ht="19.5" customHeight="1">
      <c r="A17" s="52"/>
      <c r="B17" s="53"/>
      <c r="C17" s="46" t="s">
        <v>106</v>
      </c>
      <c r="D17" s="49">
        <f t="shared" si="0"/>
        <v>0</v>
      </c>
      <c r="E17" s="74">
        <v>0</v>
      </c>
      <c r="F17" s="74">
        <v>0</v>
      </c>
      <c r="G17" s="74">
        <v>0</v>
      </c>
      <c r="H17" s="75">
        <v>0</v>
      </c>
    </row>
    <row r="18" spans="1:8" ht="19.5" customHeight="1">
      <c r="A18" s="52"/>
      <c r="B18" s="53"/>
      <c r="C18" s="46" t="s">
        <v>107</v>
      </c>
      <c r="D18" s="49">
        <f t="shared" si="0"/>
        <v>0</v>
      </c>
      <c r="E18" s="74">
        <v>0</v>
      </c>
      <c r="F18" s="74">
        <v>0</v>
      </c>
      <c r="G18" s="74">
        <v>0</v>
      </c>
      <c r="H18" s="75">
        <v>0</v>
      </c>
    </row>
    <row r="19" spans="1:8" ht="19.5" customHeight="1">
      <c r="A19" s="52"/>
      <c r="B19" s="53"/>
      <c r="C19" s="46" t="s">
        <v>108</v>
      </c>
      <c r="D19" s="49">
        <f t="shared" si="0"/>
        <v>0</v>
      </c>
      <c r="E19" s="74">
        <v>0</v>
      </c>
      <c r="F19" s="74">
        <v>0</v>
      </c>
      <c r="G19" s="74">
        <v>0</v>
      </c>
      <c r="H19" s="75">
        <v>0</v>
      </c>
    </row>
    <row r="20" spans="1:8" ht="19.5" customHeight="1">
      <c r="A20" s="52"/>
      <c r="B20" s="53"/>
      <c r="C20" s="46" t="s">
        <v>109</v>
      </c>
      <c r="D20" s="49">
        <f t="shared" si="0"/>
        <v>0</v>
      </c>
      <c r="E20" s="74">
        <v>0</v>
      </c>
      <c r="F20" s="74">
        <v>0</v>
      </c>
      <c r="G20" s="74">
        <v>0</v>
      </c>
      <c r="H20" s="75">
        <v>0</v>
      </c>
    </row>
    <row r="21" spans="1:8" ht="19.5" customHeight="1">
      <c r="A21" s="52"/>
      <c r="B21" s="53"/>
      <c r="C21" s="46" t="s">
        <v>110</v>
      </c>
      <c r="D21" s="49">
        <f t="shared" si="0"/>
        <v>0</v>
      </c>
      <c r="E21" s="74">
        <v>0</v>
      </c>
      <c r="F21" s="74">
        <v>0</v>
      </c>
      <c r="G21" s="74">
        <v>0</v>
      </c>
      <c r="H21" s="75">
        <v>0</v>
      </c>
    </row>
    <row r="22" spans="1:8" ht="19.5" customHeight="1">
      <c r="A22" s="52"/>
      <c r="B22" s="53"/>
      <c r="C22" s="46" t="s">
        <v>111</v>
      </c>
      <c r="D22" s="49">
        <f t="shared" si="0"/>
        <v>0</v>
      </c>
      <c r="E22" s="74">
        <v>0</v>
      </c>
      <c r="F22" s="74">
        <v>0</v>
      </c>
      <c r="G22" s="74">
        <v>0</v>
      </c>
      <c r="H22" s="75">
        <v>0</v>
      </c>
    </row>
    <row r="23" spans="1:8" ht="19.5" customHeight="1">
      <c r="A23" s="52"/>
      <c r="B23" s="53"/>
      <c r="C23" s="46" t="s">
        <v>112</v>
      </c>
      <c r="D23" s="49">
        <f t="shared" si="0"/>
        <v>0</v>
      </c>
      <c r="E23" s="74">
        <v>0</v>
      </c>
      <c r="F23" s="74">
        <v>0</v>
      </c>
      <c r="G23" s="74">
        <v>0</v>
      </c>
      <c r="H23" s="75">
        <v>0</v>
      </c>
    </row>
    <row r="24" spans="1:8" ht="19.5" customHeight="1">
      <c r="A24" s="52"/>
      <c r="B24" s="53"/>
      <c r="C24" s="46" t="s">
        <v>113</v>
      </c>
      <c r="D24" s="49">
        <f t="shared" si="0"/>
        <v>0</v>
      </c>
      <c r="E24" s="74">
        <v>0</v>
      </c>
      <c r="F24" s="74">
        <v>0</v>
      </c>
      <c r="G24" s="74">
        <v>0</v>
      </c>
      <c r="H24" s="75">
        <v>0</v>
      </c>
    </row>
    <row r="25" spans="1:8" ht="19.5" customHeight="1">
      <c r="A25" s="52"/>
      <c r="B25" s="53"/>
      <c r="C25" s="46" t="s">
        <v>114</v>
      </c>
      <c r="D25" s="49">
        <f t="shared" si="0"/>
        <v>0</v>
      </c>
      <c r="E25" s="74">
        <v>0</v>
      </c>
      <c r="F25" s="74">
        <v>0</v>
      </c>
      <c r="G25" s="74">
        <v>0</v>
      </c>
      <c r="H25" s="75">
        <v>0</v>
      </c>
    </row>
    <row r="26" spans="1:8" ht="19.5" customHeight="1">
      <c r="A26" s="52"/>
      <c r="B26" s="53"/>
      <c r="C26" s="46" t="s">
        <v>115</v>
      </c>
      <c r="D26" s="49">
        <f t="shared" si="0"/>
        <v>116061.24</v>
      </c>
      <c r="E26" s="74">
        <v>116061.24</v>
      </c>
      <c r="F26" s="74">
        <v>0</v>
      </c>
      <c r="G26" s="74">
        <v>0</v>
      </c>
      <c r="H26" s="75">
        <v>0</v>
      </c>
    </row>
    <row r="27" spans="1:8" ht="19.5" customHeight="1">
      <c r="A27" s="52"/>
      <c r="B27" s="53"/>
      <c r="C27" s="46" t="s">
        <v>116</v>
      </c>
      <c r="D27" s="49">
        <f t="shared" si="0"/>
        <v>0</v>
      </c>
      <c r="E27" s="74">
        <v>0</v>
      </c>
      <c r="F27" s="74">
        <v>0</v>
      </c>
      <c r="G27" s="74">
        <v>0</v>
      </c>
      <c r="H27" s="75">
        <v>0</v>
      </c>
    </row>
    <row r="28" spans="1:8" ht="19.5" customHeight="1">
      <c r="A28" s="52"/>
      <c r="B28" s="53"/>
      <c r="C28" s="46" t="s">
        <v>117</v>
      </c>
      <c r="D28" s="49">
        <f t="shared" si="0"/>
        <v>0</v>
      </c>
      <c r="E28" s="74">
        <v>0</v>
      </c>
      <c r="F28" s="74">
        <v>0</v>
      </c>
      <c r="G28" s="74">
        <v>0</v>
      </c>
      <c r="H28" s="75">
        <v>0</v>
      </c>
    </row>
    <row r="29" spans="1:8" ht="19.5" customHeight="1">
      <c r="A29" s="52"/>
      <c r="B29" s="53"/>
      <c r="C29" s="46" t="s">
        <v>118</v>
      </c>
      <c r="D29" s="49">
        <f t="shared" si="0"/>
        <v>0</v>
      </c>
      <c r="E29" s="74">
        <v>0</v>
      </c>
      <c r="F29" s="74">
        <v>0</v>
      </c>
      <c r="G29" s="74">
        <v>0</v>
      </c>
      <c r="H29" s="75">
        <v>0</v>
      </c>
    </row>
    <row r="30" spans="1:8" ht="19.5" customHeight="1">
      <c r="A30" s="52"/>
      <c r="B30" s="53"/>
      <c r="C30" s="46" t="s">
        <v>119</v>
      </c>
      <c r="D30" s="49">
        <f t="shared" si="0"/>
        <v>0</v>
      </c>
      <c r="E30" s="74">
        <v>0</v>
      </c>
      <c r="F30" s="74">
        <v>0</v>
      </c>
      <c r="G30" s="74">
        <v>0</v>
      </c>
      <c r="H30" s="75">
        <v>0</v>
      </c>
    </row>
    <row r="31" spans="1:8" ht="19.5" customHeight="1">
      <c r="A31" s="52"/>
      <c r="B31" s="53"/>
      <c r="C31" s="46" t="s">
        <v>120</v>
      </c>
      <c r="D31" s="49">
        <f t="shared" si="0"/>
        <v>0</v>
      </c>
      <c r="E31" s="74">
        <v>0</v>
      </c>
      <c r="F31" s="74">
        <v>0</v>
      </c>
      <c r="G31" s="74">
        <v>0</v>
      </c>
      <c r="H31" s="75">
        <v>0</v>
      </c>
    </row>
    <row r="32" spans="1:8" ht="19.5" customHeight="1">
      <c r="A32" s="52"/>
      <c r="B32" s="53"/>
      <c r="C32" s="46" t="s">
        <v>121</v>
      </c>
      <c r="D32" s="49">
        <f t="shared" si="0"/>
        <v>0</v>
      </c>
      <c r="E32" s="74">
        <v>0</v>
      </c>
      <c r="F32" s="74">
        <v>0</v>
      </c>
      <c r="G32" s="74">
        <v>0</v>
      </c>
      <c r="H32" s="75">
        <v>0</v>
      </c>
    </row>
    <row r="33" spans="1:8" ht="19.5" customHeight="1">
      <c r="A33" s="52"/>
      <c r="B33" s="53"/>
      <c r="C33" s="46" t="s">
        <v>122</v>
      </c>
      <c r="D33" s="49">
        <f t="shared" si="0"/>
        <v>0</v>
      </c>
      <c r="E33" s="74">
        <v>0</v>
      </c>
      <c r="F33" s="74">
        <v>0</v>
      </c>
      <c r="G33" s="74">
        <v>0</v>
      </c>
      <c r="H33" s="75">
        <v>0</v>
      </c>
    </row>
    <row r="34" spans="1:8" ht="19.5" customHeight="1">
      <c r="A34" s="52"/>
      <c r="B34" s="53"/>
      <c r="C34" s="46" t="s">
        <v>123</v>
      </c>
      <c r="D34" s="49">
        <f t="shared" si="0"/>
        <v>0</v>
      </c>
      <c r="E34" s="74">
        <v>0</v>
      </c>
      <c r="F34" s="74">
        <v>0</v>
      </c>
      <c r="G34" s="74">
        <v>0</v>
      </c>
      <c r="H34" s="75">
        <v>0</v>
      </c>
    </row>
    <row r="35" spans="1:8" ht="19.5" customHeight="1">
      <c r="A35" s="52"/>
      <c r="B35" s="53"/>
      <c r="C35" s="46" t="s">
        <v>124</v>
      </c>
      <c r="D35" s="49">
        <f t="shared" si="0"/>
        <v>0</v>
      </c>
      <c r="E35" s="70">
        <v>0</v>
      </c>
      <c r="F35" s="70">
        <v>0</v>
      </c>
      <c r="G35" s="70">
        <v>0</v>
      </c>
      <c r="H35" s="76">
        <v>0</v>
      </c>
    </row>
    <row r="36" spans="1:8" ht="19.5" customHeight="1">
      <c r="A36" s="52"/>
      <c r="B36" s="54"/>
      <c r="C36" s="46" t="s">
        <v>125</v>
      </c>
      <c r="D36" s="49">
        <f t="shared" si="0"/>
        <v>0</v>
      </c>
      <c r="E36" s="77">
        <v>0</v>
      </c>
      <c r="F36" s="77">
        <v>0</v>
      </c>
      <c r="G36" s="77">
        <v>0</v>
      </c>
      <c r="H36" s="71">
        <v>0</v>
      </c>
    </row>
    <row r="37" spans="1:8" ht="19.5" customHeight="1">
      <c r="A37" s="55"/>
      <c r="B37" s="56"/>
      <c r="C37" s="57"/>
      <c r="D37" s="58"/>
      <c r="E37" s="78"/>
      <c r="F37" s="78"/>
      <c r="G37" s="78"/>
      <c r="H37" s="79"/>
    </row>
    <row r="38" spans="1:8" ht="19.5" customHeight="1">
      <c r="A38" s="44"/>
      <c r="B38" s="48"/>
      <c r="C38" s="46" t="s">
        <v>126</v>
      </c>
      <c r="D38" s="59">
        <f>SUM(B6,B10)-SUM(D6)</f>
        <v>0</v>
      </c>
      <c r="E38" s="70">
        <f>SUM(B7)-SUM(E6)</f>
        <v>0</v>
      </c>
      <c r="F38" s="70">
        <f>SUM(B8)-SUM(F6)</f>
        <v>0</v>
      </c>
      <c r="G38" s="70">
        <f>SUM(B9)-SUM(G6)</f>
        <v>0</v>
      </c>
      <c r="H38" s="76">
        <f>SUM(B10)-SUM(H6)</f>
        <v>0</v>
      </c>
    </row>
    <row r="39" spans="1:8" ht="19.5" customHeight="1">
      <c r="A39" s="44"/>
      <c r="B39" s="60"/>
      <c r="C39" s="46"/>
      <c r="D39" s="61"/>
      <c r="E39" s="78"/>
      <c r="F39" s="78"/>
      <c r="G39" s="78"/>
      <c r="H39" s="79"/>
    </row>
    <row r="40" spans="1:8" ht="19.5" customHeight="1">
      <c r="A40" s="55" t="s">
        <v>49</v>
      </c>
      <c r="B40" s="62">
        <f>SUM(B6,B10)</f>
        <v>3722878.29</v>
      </c>
      <c r="C40" s="57" t="s">
        <v>50</v>
      </c>
      <c r="D40" s="63">
        <f>SUM(D7:D38)</f>
        <v>3722878.29</v>
      </c>
      <c r="E40" s="80">
        <f>SUM(E7:E38)</f>
        <v>3722878.29</v>
      </c>
      <c r="F40" s="80">
        <f>SUM(F7:F38)</f>
        <v>0</v>
      </c>
      <c r="G40" s="80">
        <f>SUM(G7:G38)</f>
        <v>0</v>
      </c>
      <c r="H40" s="81">
        <f>SUM(H7:H38)</f>
        <v>0</v>
      </c>
    </row>
    <row r="41" spans="1:8" ht="19.5" customHeight="1">
      <c r="A41" s="64"/>
      <c r="B41" s="65"/>
      <c r="C41" s="66"/>
      <c r="D41" s="66"/>
      <c r="E41" s="66"/>
      <c r="F41" s="66"/>
      <c r="G41" s="66"/>
      <c r="H41" s="40"/>
    </row>
  </sheetData>
  <sheetProtection/>
  <mergeCells count="3">
    <mergeCell ref="A2:H2"/>
    <mergeCell ref="A4:B4"/>
    <mergeCell ref="C4:H4"/>
  </mergeCells>
  <printOptions horizontalCentered="1"/>
  <pageMargins left="0.7486110925674438" right="0.7486110925674438" top="1" bottom="1" header="0.5" footer="0.5"/>
  <pageSetup errors="blank" horizontalDpi="600" verticalDpi="600" orientation="landscape" paperSize="9" scale="5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6" style="0" customWidth="1"/>
    <col min="3" max="3" width="49.5" style="0" customWidth="1"/>
    <col min="4" max="8" width="15.33203125" style="0" customWidth="1"/>
    <col min="9" max="11" width="14" style="0" customWidth="1"/>
    <col min="12" max="14" width="11.83203125" style="0" customWidth="1"/>
    <col min="15" max="24" width="14" style="0" customWidth="1"/>
  </cols>
  <sheetData>
    <row r="1" spans="1:24" ht="19.5" customHeight="1">
      <c r="A1" s="35"/>
      <c r="B1" s="35"/>
      <c r="C1" s="35"/>
      <c r="D1" s="35"/>
      <c r="E1" s="35"/>
      <c r="F1" s="35"/>
      <c r="G1" s="35"/>
      <c r="H1" s="35"/>
      <c r="X1" s="39" t="s">
        <v>127</v>
      </c>
    </row>
    <row r="2" spans="1:24" ht="19.5" customHeight="1">
      <c r="A2" s="115" t="s">
        <v>128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</row>
    <row r="3" spans="1:24" ht="19.5" customHeight="1">
      <c r="A3" s="36"/>
      <c r="B3" s="7"/>
      <c r="C3" s="7"/>
      <c r="D3" s="32"/>
      <c r="E3" s="35"/>
      <c r="F3" s="35"/>
      <c r="G3" s="35"/>
      <c r="H3" s="35"/>
      <c r="X3" s="13" t="s">
        <v>2</v>
      </c>
    </row>
    <row r="4" spans="1:24" ht="19.5" customHeight="1">
      <c r="A4" s="121" t="s">
        <v>79</v>
      </c>
      <c r="B4" s="121"/>
      <c r="C4" s="131"/>
      <c r="D4" s="138" t="s">
        <v>129</v>
      </c>
      <c r="E4" s="132" t="s">
        <v>130</v>
      </c>
      <c r="F4" s="133"/>
      <c r="G4" s="133"/>
      <c r="H4" s="133"/>
      <c r="I4" s="133"/>
      <c r="J4" s="133"/>
      <c r="K4" s="133"/>
      <c r="L4" s="133"/>
      <c r="M4" s="133"/>
      <c r="N4" s="134"/>
      <c r="O4" s="132" t="s">
        <v>131</v>
      </c>
      <c r="P4" s="133"/>
      <c r="Q4" s="133"/>
      <c r="R4" s="133"/>
      <c r="S4" s="133"/>
      <c r="T4" s="133"/>
      <c r="U4" s="134"/>
      <c r="V4" s="132" t="s">
        <v>132</v>
      </c>
      <c r="W4" s="133"/>
      <c r="X4" s="134"/>
    </row>
    <row r="5" spans="1:24" ht="19.5" customHeight="1">
      <c r="A5" s="135" t="s">
        <v>133</v>
      </c>
      <c r="B5" s="136"/>
      <c r="C5" s="137" t="s">
        <v>134</v>
      </c>
      <c r="D5" s="138"/>
      <c r="E5" s="139" t="s">
        <v>54</v>
      </c>
      <c r="F5" s="132" t="s">
        <v>135</v>
      </c>
      <c r="G5" s="133"/>
      <c r="H5" s="134"/>
      <c r="I5" s="132" t="s">
        <v>87</v>
      </c>
      <c r="J5" s="133"/>
      <c r="K5" s="134"/>
      <c r="L5" s="132" t="s">
        <v>88</v>
      </c>
      <c r="M5" s="133"/>
      <c r="N5" s="134"/>
      <c r="O5" s="141" t="s">
        <v>54</v>
      </c>
      <c r="P5" s="132" t="s">
        <v>135</v>
      </c>
      <c r="Q5" s="133"/>
      <c r="R5" s="134"/>
      <c r="S5" s="132" t="s">
        <v>87</v>
      </c>
      <c r="T5" s="133"/>
      <c r="U5" s="134"/>
      <c r="V5" s="141" t="s">
        <v>136</v>
      </c>
      <c r="W5" s="144" t="s">
        <v>80</v>
      </c>
      <c r="X5" s="144" t="s">
        <v>81</v>
      </c>
    </row>
    <row r="6" spans="1:24" ht="30.75" customHeight="1">
      <c r="A6" s="28" t="s">
        <v>137</v>
      </c>
      <c r="B6" s="28" t="s">
        <v>138</v>
      </c>
      <c r="C6" s="125"/>
      <c r="D6" s="138"/>
      <c r="E6" s="140"/>
      <c r="F6" s="37" t="s">
        <v>139</v>
      </c>
      <c r="G6" s="38" t="s">
        <v>80</v>
      </c>
      <c r="H6" s="38" t="s">
        <v>81</v>
      </c>
      <c r="I6" s="38" t="s">
        <v>139</v>
      </c>
      <c r="J6" s="38" t="s">
        <v>80</v>
      </c>
      <c r="K6" s="38" t="s">
        <v>81</v>
      </c>
      <c r="L6" s="38" t="s">
        <v>139</v>
      </c>
      <c r="M6" s="38" t="s">
        <v>80</v>
      </c>
      <c r="N6" s="38" t="s">
        <v>81</v>
      </c>
      <c r="O6" s="142"/>
      <c r="P6" s="37" t="s">
        <v>139</v>
      </c>
      <c r="Q6" s="38" t="s">
        <v>80</v>
      </c>
      <c r="R6" s="38" t="s">
        <v>81</v>
      </c>
      <c r="S6" s="38" t="s">
        <v>139</v>
      </c>
      <c r="T6" s="38" t="s">
        <v>80</v>
      </c>
      <c r="U6" s="38" t="s">
        <v>81</v>
      </c>
      <c r="V6" s="143"/>
      <c r="W6" s="145"/>
      <c r="X6" s="145"/>
    </row>
    <row r="7" spans="1:24" ht="19.5" customHeight="1">
      <c r="A7" s="17" t="s">
        <v>67</v>
      </c>
      <c r="B7" s="17" t="s">
        <v>67</v>
      </c>
      <c r="C7" s="17" t="s">
        <v>54</v>
      </c>
      <c r="D7" s="11">
        <f aca="true" t="shared" si="0" ref="D7:D24">SUM(E7,O7,V7)</f>
        <v>3722878.29</v>
      </c>
      <c r="E7" s="11">
        <f aca="true" t="shared" si="1" ref="E7:E24">SUM(F7,I7,L7)</f>
        <v>3722878.29</v>
      </c>
      <c r="F7" s="11">
        <f aca="true" t="shared" si="2" ref="F7:F24">SUM(G7:H7)</f>
        <v>3722878.29</v>
      </c>
      <c r="G7" s="11">
        <v>2642878.29</v>
      </c>
      <c r="H7" s="11">
        <v>1080000</v>
      </c>
      <c r="I7" s="11">
        <f aca="true" t="shared" si="3" ref="I7:I24">SUM(J7:K7)</f>
        <v>0</v>
      </c>
      <c r="J7" s="11">
        <v>0</v>
      </c>
      <c r="K7" s="11">
        <v>0</v>
      </c>
      <c r="L7" s="11">
        <f aca="true" t="shared" si="4" ref="L7:L24">SUM(M7:N7)</f>
        <v>0</v>
      </c>
      <c r="M7" s="11">
        <v>0</v>
      </c>
      <c r="N7" s="11">
        <v>0</v>
      </c>
      <c r="O7" s="11">
        <f aca="true" t="shared" si="5" ref="O7:O24">SUM(P7,S7)</f>
        <v>0</v>
      </c>
      <c r="P7" s="11">
        <f aca="true" t="shared" si="6" ref="P7:P24">SUM(Q7:R7)</f>
        <v>0</v>
      </c>
      <c r="Q7" s="11">
        <v>0</v>
      </c>
      <c r="R7" s="11">
        <v>0</v>
      </c>
      <c r="S7" s="11">
        <f aca="true" t="shared" si="7" ref="S7:S24">SUM(T7:U7)</f>
        <v>0</v>
      </c>
      <c r="T7" s="11">
        <v>0</v>
      </c>
      <c r="U7" s="11">
        <v>0</v>
      </c>
      <c r="V7" s="11">
        <f aca="true" t="shared" si="8" ref="V7:V24">SUM(W7:X7)</f>
        <v>0</v>
      </c>
      <c r="W7" s="11">
        <v>0</v>
      </c>
      <c r="X7" s="11">
        <v>0</v>
      </c>
    </row>
    <row r="8" spans="1:24" ht="19.5" customHeight="1">
      <c r="A8" s="17" t="s">
        <v>67</v>
      </c>
      <c r="B8" s="17" t="s">
        <v>67</v>
      </c>
      <c r="C8" s="17" t="s">
        <v>68</v>
      </c>
      <c r="D8" s="11">
        <f t="shared" si="0"/>
        <v>3722878.29</v>
      </c>
      <c r="E8" s="11">
        <f t="shared" si="1"/>
        <v>3722878.29</v>
      </c>
      <c r="F8" s="11">
        <f t="shared" si="2"/>
        <v>3722878.29</v>
      </c>
      <c r="G8" s="11">
        <v>2642878.29</v>
      </c>
      <c r="H8" s="11">
        <v>1080000</v>
      </c>
      <c r="I8" s="11">
        <f t="shared" si="3"/>
        <v>0</v>
      </c>
      <c r="J8" s="11">
        <v>0</v>
      </c>
      <c r="K8" s="11">
        <v>0</v>
      </c>
      <c r="L8" s="11">
        <f t="shared" si="4"/>
        <v>0</v>
      </c>
      <c r="M8" s="11">
        <v>0</v>
      </c>
      <c r="N8" s="11">
        <v>0</v>
      </c>
      <c r="O8" s="11">
        <f t="shared" si="5"/>
        <v>0</v>
      </c>
      <c r="P8" s="11">
        <f t="shared" si="6"/>
        <v>0</v>
      </c>
      <c r="Q8" s="11">
        <v>0</v>
      </c>
      <c r="R8" s="11">
        <v>0</v>
      </c>
      <c r="S8" s="11">
        <f t="shared" si="7"/>
        <v>0</v>
      </c>
      <c r="T8" s="11">
        <v>0</v>
      </c>
      <c r="U8" s="11">
        <v>0</v>
      </c>
      <c r="V8" s="11">
        <f t="shared" si="8"/>
        <v>0</v>
      </c>
      <c r="W8" s="11">
        <v>0</v>
      </c>
      <c r="X8" s="11">
        <v>0</v>
      </c>
    </row>
    <row r="9" spans="1:24" ht="19.5" customHeight="1">
      <c r="A9" s="17" t="s">
        <v>67</v>
      </c>
      <c r="B9" s="17" t="s">
        <v>67</v>
      </c>
      <c r="C9" s="17" t="s">
        <v>69</v>
      </c>
      <c r="D9" s="11">
        <f t="shared" si="0"/>
        <v>3722878.29</v>
      </c>
      <c r="E9" s="11">
        <f t="shared" si="1"/>
        <v>3722878.29</v>
      </c>
      <c r="F9" s="11">
        <f t="shared" si="2"/>
        <v>3722878.29</v>
      </c>
      <c r="G9" s="11">
        <v>2642878.29</v>
      </c>
      <c r="H9" s="11">
        <v>1080000</v>
      </c>
      <c r="I9" s="11">
        <f t="shared" si="3"/>
        <v>0</v>
      </c>
      <c r="J9" s="11">
        <v>0</v>
      </c>
      <c r="K9" s="11">
        <v>0</v>
      </c>
      <c r="L9" s="11">
        <f t="shared" si="4"/>
        <v>0</v>
      </c>
      <c r="M9" s="11">
        <v>0</v>
      </c>
      <c r="N9" s="11">
        <v>0</v>
      </c>
      <c r="O9" s="11">
        <f t="shared" si="5"/>
        <v>0</v>
      </c>
      <c r="P9" s="11">
        <f t="shared" si="6"/>
        <v>0</v>
      </c>
      <c r="Q9" s="11">
        <v>0</v>
      </c>
      <c r="R9" s="11">
        <v>0</v>
      </c>
      <c r="S9" s="11">
        <f t="shared" si="7"/>
        <v>0</v>
      </c>
      <c r="T9" s="11">
        <v>0</v>
      </c>
      <c r="U9" s="11">
        <v>0</v>
      </c>
      <c r="V9" s="11">
        <f t="shared" si="8"/>
        <v>0</v>
      </c>
      <c r="W9" s="11">
        <v>0</v>
      </c>
      <c r="X9" s="11">
        <v>0</v>
      </c>
    </row>
    <row r="10" spans="1:24" ht="19.5" customHeight="1">
      <c r="A10" s="17" t="s">
        <v>67</v>
      </c>
      <c r="B10" s="17" t="s">
        <v>67</v>
      </c>
      <c r="C10" s="17" t="s">
        <v>140</v>
      </c>
      <c r="D10" s="11">
        <f t="shared" si="0"/>
        <v>1810181.43</v>
      </c>
      <c r="E10" s="11">
        <f t="shared" si="1"/>
        <v>1810181.43</v>
      </c>
      <c r="F10" s="11">
        <f t="shared" si="2"/>
        <v>1810181.43</v>
      </c>
      <c r="G10" s="11">
        <v>1810181.43</v>
      </c>
      <c r="H10" s="11">
        <v>0</v>
      </c>
      <c r="I10" s="11">
        <f t="shared" si="3"/>
        <v>0</v>
      </c>
      <c r="J10" s="11">
        <v>0</v>
      </c>
      <c r="K10" s="11">
        <v>0</v>
      </c>
      <c r="L10" s="11">
        <f t="shared" si="4"/>
        <v>0</v>
      </c>
      <c r="M10" s="11">
        <v>0</v>
      </c>
      <c r="N10" s="11">
        <v>0</v>
      </c>
      <c r="O10" s="11">
        <f t="shared" si="5"/>
        <v>0</v>
      </c>
      <c r="P10" s="11">
        <f t="shared" si="6"/>
        <v>0</v>
      </c>
      <c r="Q10" s="11">
        <v>0</v>
      </c>
      <c r="R10" s="11">
        <v>0</v>
      </c>
      <c r="S10" s="11">
        <f t="shared" si="7"/>
        <v>0</v>
      </c>
      <c r="T10" s="11">
        <v>0</v>
      </c>
      <c r="U10" s="11">
        <v>0</v>
      </c>
      <c r="V10" s="11">
        <f t="shared" si="8"/>
        <v>0</v>
      </c>
      <c r="W10" s="11">
        <v>0</v>
      </c>
      <c r="X10" s="11">
        <v>0</v>
      </c>
    </row>
    <row r="11" spans="1:24" ht="19.5" customHeight="1">
      <c r="A11" s="17" t="s">
        <v>141</v>
      </c>
      <c r="B11" s="17" t="s">
        <v>142</v>
      </c>
      <c r="C11" s="17" t="s">
        <v>143</v>
      </c>
      <c r="D11" s="11">
        <f t="shared" si="0"/>
        <v>967177</v>
      </c>
      <c r="E11" s="11">
        <f t="shared" si="1"/>
        <v>967177</v>
      </c>
      <c r="F11" s="11">
        <f t="shared" si="2"/>
        <v>967177</v>
      </c>
      <c r="G11" s="11">
        <v>967177</v>
      </c>
      <c r="H11" s="11">
        <v>0</v>
      </c>
      <c r="I11" s="11">
        <f t="shared" si="3"/>
        <v>0</v>
      </c>
      <c r="J11" s="11">
        <v>0</v>
      </c>
      <c r="K11" s="11">
        <v>0</v>
      </c>
      <c r="L11" s="11">
        <f t="shared" si="4"/>
        <v>0</v>
      </c>
      <c r="M11" s="11">
        <v>0</v>
      </c>
      <c r="N11" s="11">
        <v>0</v>
      </c>
      <c r="O11" s="11">
        <f t="shared" si="5"/>
        <v>0</v>
      </c>
      <c r="P11" s="11">
        <f t="shared" si="6"/>
        <v>0</v>
      </c>
      <c r="Q11" s="11">
        <v>0</v>
      </c>
      <c r="R11" s="11">
        <v>0</v>
      </c>
      <c r="S11" s="11">
        <f t="shared" si="7"/>
        <v>0</v>
      </c>
      <c r="T11" s="11">
        <v>0</v>
      </c>
      <c r="U11" s="11">
        <v>0</v>
      </c>
      <c r="V11" s="11">
        <f t="shared" si="8"/>
        <v>0</v>
      </c>
      <c r="W11" s="11">
        <v>0</v>
      </c>
      <c r="X11" s="11">
        <v>0</v>
      </c>
    </row>
    <row r="12" spans="1:24" ht="19.5" customHeight="1">
      <c r="A12" s="17" t="s">
        <v>141</v>
      </c>
      <c r="B12" s="17" t="s">
        <v>144</v>
      </c>
      <c r="C12" s="17" t="s">
        <v>145</v>
      </c>
      <c r="D12" s="11">
        <f t="shared" si="0"/>
        <v>116061.24</v>
      </c>
      <c r="E12" s="11">
        <f t="shared" si="1"/>
        <v>116061.24</v>
      </c>
      <c r="F12" s="11">
        <f t="shared" si="2"/>
        <v>116061.24</v>
      </c>
      <c r="G12" s="11">
        <v>116061.24</v>
      </c>
      <c r="H12" s="11">
        <v>0</v>
      </c>
      <c r="I12" s="11">
        <f t="shared" si="3"/>
        <v>0</v>
      </c>
      <c r="J12" s="11">
        <v>0</v>
      </c>
      <c r="K12" s="11">
        <v>0</v>
      </c>
      <c r="L12" s="11">
        <f t="shared" si="4"/>
        <v>0</v>
      </c>
      <c r="M12" s="11">
        <v>0</v>
      </c>
      <c r="N12" s="11">
        <v>0</v>
      </c>
      <c r="O12" s="11">
        <f t="shared" si="5"/>
        <v>0</v>
      </c>
      <c r="P12" s="11">
        <f t="shared" si="6"/>
        <v>0</v>
      </c>
      <c r="Q12" s="11">
        <v>0</v>
      </c>
      <c r="R12" s="11">
        <v>0</v>
      </c>
      <c r="S12" s="11">
        <f t="shared" si="7"/>
        <v>0</v>
      </c>
      <c r="T12" s="11">
        <v>0</v>
      </c>
      <c r="U12" s="11">
        <v>0</v>
      </c>
      <c r="V12" s="11">
        <f t="shared" si="8"/>
        <v>0</v>
      </c>
      <c r="W12" s="11">
        <v>0</v>
      </c>
      <c r="X12" s="11">
        <v>0</v>
      </c>
    </row>
    <row r="13" spans="1:24" ht="19.5" customHeight="1">
      <c r="A13" s="17" t="s">
        <v>141</v>
      </c>
      <c r="B13" s="17" t="s">
        <v>146</v>
      </c>
      <c r="C13" s="17" t="s">
        <v>147</v>
      </c>
      <c r="D13" s="11">
        <f t="shared" si="0"/>
        <v>491000</v>
      </c>
      <c r="E13" s="11">
        <f t="shared" si="1"/>
        <v>491000</v>
      </c>
      <c r="F13" s="11">
        <f t="shared" si="2"/>
        <v>491000</v>
      </c>
      <c r="G13" s="11">
        <v>491000</v>
      </c>
      <c r="H13" s="11">
        <v>0</v>
      </c>
      <c r="I13" s="11">
        <f t="shared" si="3"/>
        <v>0</v>
      </c>
      <c r="J13" s="11">
        <v>0</v>
      </c>
      <c r="K13" s="11">
        <v>0</v>
      </c>
      <c r="L13" s="11">
        <f t="shared" si="4"/>
        <v>0</v>
      </c>
      <c r="M13" s="11">
        <v>0</v>
      </c>
      <c r="N13" s="11">
        <v>0</v>
      </c>
      <c r="O13" s="11">
        <f t="shared" si="5"/>
        <v>0</v>
      </c>
      <c r="P13" s="11">
        <f t="shared" si="6"/>
        <v>0</v>
      </c>
      <c r="Q13" s="11">
        <v>0</v>
      </c>
      <c r="R13" s="11">
        <v>0</v>
      </c>
      <c r="S13" s="11">
        <f t="shared" si="7"/>
        <v>0</v>
      </c>
      <c r="T13" s="11">
        <v>0</v>
      </c>
      <c r="U13" s="11">
        <v>0</v>
      </c>
      <c r="V13" s="11">
        <f t="shared" si="8"/>
        <v>0</v>
      </c>
      <c r="W13" s="11">
        <v>0</v>
      </c>
      <c r="X13" s="11">
        <v>0</v>
      </c>
    </row>
    <row r="14" spans="1:24" ht="19.5" customHeight="1">
      <c r="A14" s="17" t="s">
        <v>141</v>
      </c>
      <c r="B14" s="17" t="s">
        <v>148</v>
      </c>
      <c r="C14" s="17" t="s">
        <v>149</v>
      </c>
      <c r="D14" s="11">
        <f t="shared" si="0"/>
        <v>235943.19</v>
      </c>
      <c r="E14" s="11">
        <f t="shared" si="1"/>
        <v>235943.19</v>
      </c>
      <c r="F14" s="11">
        <f t="shared" si="2"/>
        <v>235943.19</v>
      </c>
      <c r="G14" s="11">
        <v>235943.19</v>
      </c>
      <c r="H14" s="11">
        <v>0</v>
      </c>
      <c r="I14" s="11">
        <f t="shared" si="3"/>
        <v>0</v>
      </c>
      <c r="J14" s="11">
        <v>0</v>
      </c>
      <c r="K14" s="11">
        <v>0</v>
      </c>
      <c r="L14" s="11">
        <f t="shared" si="4"/>
        <v>0</v>
      </c>
      <c r="M14" s="11">
        <v>0</v>
      </c>
      <c r="N14" s="11">
        <v>0</v>
      </c>
      <c r="O14" s="11">
        <f t="shared" si="5"/>
        <v>0</v>
      </c>
      <c r="P14" s="11">
        <f t="shared" si="6"/>
        <v>0</v>
      </c>
      <c r="Q14" s="11">
        <v>0</v>
      </c>
      <c r="R14" s="11">
        <v>0</v>
      </c>
      <c r="S14" s="11">
        <f t="shared" si="7"/>
        <v>0</v>
      </c>
      <c r="T14" s="11">
        <v>0</v>
      </c>
      <c r="U14" s="11">
        <v>0</v>
      </c>
      <c r="V14" s="11">
        <f t="shared" si="8"/>
        <v>0</v>
      </c>
      <c r="W14" s="11">
        <v>0</v>
      </c>
      <c r="X14" s="11">
        <v>0</v>
      </c>
    </row>
    <row r="15" spans="1:24" ht="19.5" customHeight="1">
      <c r="A15" s="17" t="s">
        <v>67</v>
      </c>
      <c r="B15" s="17" t="s">
        <v>67</v>
      </c>
      <c r="C15" s="17" t="s">
        <v>150</v>
      </c>
      <c r="D15" s="11">
        <f t="shared" si="0"/>
        <v>1894456.8599999999</v>
      </c>
      <c r="E15" s="11">
        <f t="shared" si="1"/>
        <v>1894456.8599999999</v>
      </c>
      <c r="F15" s="11">
        <f t="shared" si="2"/>
        <v>1894456.8599999999</v>
      </c>
      <c r="G15" s="11">
        <v>814456.86</v>
      </c>
      <c r="H15" s="11">
        <v>1080000</v>
      </c>
      <c r="I15" s="11">
        <f t="shared" si="3"/>
        <v>0</v>
      </c>
      <c r="J15" s="11">
        <v>0</v>
      </c>
      <c r="K15" s="11">
        <v>0</v>
      </c>
      <c r="L15" s="11">
        <f t="shared" si="4"/>
        <v>0</v>
      </c>
      <c r="M15" s="11">
        <v>0</v>
      </c>
      <c r="N15" s="11">
        <v>0</v>
      </c>
      <c r="O15" s="11">
        <f t="shared" si="5"/>
        <v>0</v>
      </c>
      <c r="P15" s="11">
        <f t="shared" si="6"/>
        <v>0</v>
      </c>
      <c r="Q15" s="11">
        <v>0</v>
      </c>
      <c r="R15" s="11">
        <v>0</v>
      </c>
      <c r="S15" s="11">
        <f t="shared" si="7"/>
        <v>0</v>
      </c>
      <c r="T15" s="11">
        <v>0</v>
      </c>
      <c r="U15" s="11">
        <v>0</v>
      </c>
      <c r="V15" s="11">
        <f t="shared" si="8"/>
        <v>0</v>
      </c>
      <c r="W15" s="11">
        <v>0</v>
      </c>
      <c r="X15" s="11">
        <v>0</v>
      </c>
    </row>
    <row r="16" spans="1:24" ht="19.5" customHeight="1">
      <c r="A16" s="17" t="s">
        <v>151</v>
      </c>
      <c r="B16" s="17" t="s">
        <v>144</v>
      </c>
      <c r="C16" s="17" t="s">
        <v>152</v>
      </c>
      <c r="D16" s="11">
        <f t="shared" si="0"/>
        <v>48000</v>
      </c>
      <c r="E16" s="11">
        <f t="shared" si="1"/>
        <v>48000</v>
      </c>
      <c r="F16" s="11">
        <f t="shared" si="2"/>
        <v>48000</v>
      </c>
      <c r="G16" s="11">
        <v>0</v>
      </c>
      <c r="H16" s="11">
        <v>48000</v>
      </c>
      <c r="I16" s="11">
        <f t="shared" si="3"/>
        <v>0</v>
      </c>
      <c r="J16" s="11">
        <v>0</v>
      </c>
      <c r="K16" s="11">
        <v>0</v>
      </c>
      <c r="L16" s="11">
        <f t="shared" si="4"/>
        <v>0</v>
      </c>
      <c r="M16" s="11">
        <v>0</v>
      </c>
      <c r="N16" s="11">
        <v>0</v>
      </c>
      <c r="O16" s="11">
        <f t="shared" si="5"/>
        <v>0</v>
      </c>
      <c r="P16" s="11">
        <f t="shared" si="6"/>
        <v>0</v>
      </c>
      <c r="Q16" s="11">
        <v>0</v>
      </c>
      <c r="R16" s="11">
        <v>0</v>
      </c>
      <c r="S16" s="11">
        <f t="shared" si="7"/>
        <v>0</v>
      </c>
      <c r="T16" s="11">
        <v>0</v>
      </c>
      <c r="U16" s="11">
        <v>0</v>
      </c>
      <c r="V16" s="11">
        <f t="shared" si="8"/>
        <v>0</v>
      </c>
      <c r="W16" s="11">
        <v>0</v>
      </c>
      <c r="X16" s="11">
        <v>0</v>
      </c>
    </row>
    <row r="17" spans="1:24" ht="19.5" customHeight="1">
      <c r="A17" s="17" t="s">
        <v>151</v>
      </c>
      <c r="B17" s="17" t="s">
        <v>153</v>
      </c>
      <c r="C17" s="17" t="s">
        <v>154</v>
      </c>
      <c r="D17" s="11">
        <f t="shared" si="0"/>
        <v>26500</v>
      </c>
      <c r="E17" s="11">
        <f t="shared" si="1"/>
        <v>26500</v>
      </c>
      <c r="F17" s="11">
        <f t="shared" si="2"/>
        <v>26500</v>
      </c>
      <c r="G17" s="11">
        <v>26500</v>
      </c>
      <c r="H17" s="11">
        <v>0</v>
      </c>
      <c r="I17" s="11">
        <f t="shared" si="3"/>
        <v>0</v>
      </c>
      <c r="J17" s="11">
        <v>0</v>
      </c>
      <c r="K17" s="11">
        <v>0</v>
      </c>
      <c r="L17" s="11">
        <f t="shared" si="4"/>
        <v>0</v>
      </c>
      <c r="M17" s="11">
        <v>0</v>
      </c>
      <c r="N17" s="11">
        <v>0</v>
      </c>
      <c r="O17" s="11">
        <f t="shared" si="5"/>
        <v>0</v>
      </c>
      <c r="P17" s="11">
        <f t="shared" si="6"/>
        <v>0</v>
      </c>
      <c r="Q17" s="11">
        <v>0</v>
      </c>
      <c r="R17" s="11">
        <v>0</v>
      </c>
      <c r="S17" s="11">
        <f t="shared" si="7"/>
        <v>0</v>
      </c>
      <c r="T17" s="11">
        <v>0</v>
      </c>
      <c r="U17" s="11">
        <v>0</v>
      </c>
      <c r="V17" s="11">
        <f t="shared" si="8"/>
        <v>0</v>
      </c>
      <c r="W17" s="11">
        <v>0</v>
      </c>
      <c r="X17" s="11">
        <v>0</v>
      </c>
    </row>
    <row r="18" spans="1:24" ht="19.5" customHeight="1">
      <c r="A18" s="17" t="s">
        <v>151</v>
      </c>
      <c r="B18" s="17" t="s">
        <v>142</v>
      </c>
      <c r="C18" s="17" t="s">
        <v>155</v>
      </c>
      <c r="D18" s="11">
        <f t="shared" si="0"/>
        <v>577256.86</v>
      </c>
      <c r="E18" s="11">
        <f t="shared" si="1"/>
        <v>577256.86</v>
      </c>
      <c r="F18" s="11">
        <f t="shared" si="2"/>
        <v>577256.86</v>
      </c>
      <c r="G18" s="11">
        <v>492256.86</v>
      </c>
      <c r="H18" s="11">
        <v>85000</v>
      </c>
      <c r="I18" s="11">
        <f t="shared" si="3"/>
        <v>0</v>
      </c>
      <c r="J18" s="11">
        <v>0</v>
      </c>
      <c r="K18" s="11">
        <v>0</v>
      </c>
      <c r="L18" s="11">
        <f t="shared" si="4"/>
        <v>0</v>
      </c>
      <c r="M18" s="11">
        <v>0</v>
      </c>
      <c r="N18" s="11">
        <v>0</v>
      </c>
      <c r="O18" s="11">
        <f t="shared" si="5"/>
        <v>0</v>
      </c>
      <c r="P18" s="11">
        <f t="shared" si="6"/>
        <v>0</v>
      </c>
      <c r="Q18" s="11">
        <v>0</v>
      </c>
      <c r="R18" s="11">
        <v>0</v>
      </c>
      <c r="S18" s="11">
        <f t="shared" si="7"/>
        <v>0</v>
      </c>
      <c r="T18" s="11">
        <v>0</v>
      </c>
      <c r="U18" s="11">
        <v>0</v>
      </c>
      <c r="V18" s="11">
        <f t="shared" si="8"/>
        <v>0</v>
      </c>
      <c r="W18" s="11">
        <v>0</v>
      </c>
      <c r="X18" s="11">
        <v>0</v>
      </c>
    </row>
    <row r="19" spans="1:24" ht="19.5" customHeight="1">
      <c r="A19" s="17" t="s">
        <v>151</v>
      </c>
      <c r="B19" s="17" t="s">
        <v>146</v>
      </c>
      <c r="C19" s="17" t="s">
        <v>156</v>
      </c>
      <c r="D19" s="11">
        <f t="shared" si="0"/>
        <v>480200</v>
      </c>
      <c r="E19" s="11">
        <f t="shared" si="1"/>
        <v>480200</v>
      </c>
      <c r="F19" s="11">
        <f t="shared" si="2"/>
        <v>480200</v>
      </c>
      <c r="G19" s="11">
        <v>186200</v>
      </c>
      <c r="H19" s="11">
        <v>294000</v>
      </c>
      <c r="I19" s="11">
        <f t="shared" si="3"/>
        <v>0</v>
      </c>
      <c r="J19" s="11">
        <v>0</v>
      </c>
      <c r="K19" s="11">
        <v>0</v>
      </c>
      <c r="L19" s="11">
        <f t="shared" si="4"/>
        <v>0</v>
      </c>
      <c r="M19" s="11">
        <v>0</v>
      </c>
      <c r="N19" s="11">
        <v>0</v>
      </c>
      <c r="O19" s="11">
        <f t="shared" si="5"/>
        <v>0</v>
      </c>
      <c r="P19" s="11">
        <f t="shared" si="6"/>
        <v>0</v>
      </c>
      <c r="Q19" s="11">
        <v>0</v>
      </c>
      <c r="R19" s="11">
        <v>0</v>
      </c>
      <c r="S19" s="11">
        <f t="shared" si="7"/>
        <v>0</v>
      </c>
      <c r="T19" s="11">
        <v>0</v>
      </c>
      <c r="U19" s="11">
        <v>0</v>
      </c>
      <c r="V19" s="11">
        <f t="shared" si="8"/>
        <v>0</v>
      </c>
      <c r="W19" s="11">
        <v>0</v>
      </c>
      <c r="X19" s="11">
        <v>0</v>
      </c>
    </row>
    <row r="20" spans="1:24" ht="19.5" customHeight="1">
      <c r="A20" s="17" t="s">
        <v>151</v>
      </c>
      <c r="B20" s="17" t="s">
        <v>157</v>
      </c>
      <c r="C20" s="17" t="s">
        <v>158</v>
      </c>
      <c r="D20" s="11">
        <f t="shared" si="0"/>
        <v>11000</v>
      </c>
      <c r="E20" s="11">
        <f t="shared" si="1"/>
        <v>11000</v>
      </c>
      <c r="F20" s="11">
        <f t="shared" si="2"/>
        <v>11000</v>
      </c>
      <c r="G20" s="11">
        <v>11000</v>
      </c>
      <c r="H20" s="11">
        <v>0</v>
      </c>
      <c r="I20" s="11">
        <f t="shared" si="3"/>
        <v>0</v>
      </c>
      <c r="J20" s="11">
        <v>0</v>
      </c>
      <c r="K20" s="11">
        <v>0</v>
      </c>
      <c r="L20" s="11">
        <f t="shared" si="4"/>
        <v>0</v>
      </c>
      <c r="M20" s="11">
        <v>0</v>
      </c>
      <c r="N20" s="11">
        <v>0</v>
      </c>
      <c r="O20" s="11">
        <f t="shared" si="5"/>
        <v>0</v>
      </c>
      <c r="P20" s="11">
        <f t="shared" si="6"/>
        <v>0</v>
      </c>
      <c r="Q20" s="11">
        <v>0</v>
      </c>
      <c r="R20" s="11">
        <v>0</v>
      </c>
      <c r="S20" s="11">
        <f t="shared" si="7"/>
        <v>0</v>
      </c>
      <c r="T20" s="11">
        <v>0</v>
      </c>
      <c r="U20" s="11">
        <v>0</v>
      </c>
      <c r="V20" s="11">
        <f t="shared" si="8"/>
        <v>0</v>
      </c>
      <c r="W20" s="11">
        <v>0</v>
      </c>
      <c r="X20" s="11">
        <v>0</v>
      </c>
    </row>
    <row r="21" spans="1:24" ht="19.5" customHeight="1">
      <c r="A21" s="17" t="s">
        <v>151</v>
      </c>
      <c r="B21" s="17" t="s">
        <v>159</v>
      </c>
      <c r="C21" s="17" t="s">
        <v>160</v>
      </c>
      <c r="D21" s="11">
        <f t="shared" si="0"/>
        <v>40000</v>
      </c>
      <c r="E21" s="11">
        <f t="shared" si="1"/>
        <v>40000</v>
      </c>
      <c r="F21" s="11">
        <f t="shared" si="2"/>
        <v>40000</v>
      </c>
      <c r="G21" s="11">
        <v>40000</v>
      </c>
      <c r="H21" s="11">
        <v>0</v>
      </c>
      <c r="I21" s="11">
        <f t="shared" si="3"/>
        <v>0</v>
      </c>
      <c r="J21" s="11">
        <v>0</v>
      </c>
      <c r="K21" s="11">
        <v>0</v>
      </c>
      <c r="L21" s="11">
        <f t="shared" si="4"/>
        <v>0</v>
      </c>
      <c r="M21" s="11">
        <v>0</v>
      </c>
      <c r="N21" s="11">
        <v>0</v>
      </c>
      <c r="O21" s="11">
        <f t="shared" si="5"/>
        <v>0</v>
      </c>
      <c r="P21" s="11">
        <f t="shared" si="6"/>
        <v>0</v>
      </c>
      <c r="Q21" s="11">
        <v>0</v>
      </c>
      <c r="R21" s="11">
        <v>0</v>
      </c>
      <c r="S21" s="11">
        <f t="shared" si="7"/>
        <v>0</v>
      </c>
      <c r="T21" s="11">
        <v>0</v>
      </c>
      <c r="U21" s="11">
        <v>0</v>
      </c>
      <c r="V21" s="11">
        <f t="shared" si="8"/>
        <v>0</v>
      </c>
      <c r="W21" s="11">
        <v>0</v>
      </c>
      <c r="X21" s="11">
        <v>0</v>
      </c>
    </row>
    <row r="22" spans="1:24" ht="19.5" customHeight="1">
      <c r="A22" s="17" t="s">
        <v>151</v>
      </c>
      <c r="B22" s="17" t="s">
        <v>161</v>
      </c>
      <c r="C22" s="17" t="s">
        <v>162</v>
      </c>
      <c r="D22" s="11">
        <f t="shared" si="0"/>
        <v>711500</v>
      </c>
      <c r="E22" s="11">
        <f t="shared" si="1"/>
        <v>711500</v>
      </c>
      <c r="F22" s="11">
        <f t="shared" si="2"/>
        <v>711500</v>
      </c>
      <c r="G22" s="11">
        <v>58500</v>
      </c>
      <c r="H22" s="11">
        <v>653000</v>
      </c>
      <c r="I22" s="11">
        <f t="shared" si="3"/>
        <v>0</v>
      </c>
      <c r="J22" s="11">
        <v>0</v>
      </c>
      <c r="K22" s="11">
        <v>0</v>
      </c>
      <c r="L22" s="11">
        <f t="shared" si="4"/>
        <v>0</v>
      </c>
      <c r="M22" s="11">
        <v>0</v>
      </c>
      <c r="N22" s="11">
        <v>0</v>
      </c>
      <c r="O22" s="11">
        <f t="shared" si="5"/>
        <v>0</v>
      </c>
      <c r="P22" s="11">
        <f t="shared" si="6"/>
        <v>0</v>
      </c>
      <c r="Q22" s="11">
        <v>0</v>
      </c>
      <c r="R22" s="11">
        <v>0</v>
      </c>
      <c r="S22" s="11">
        <f t="shared" si="7"/>
        <v>0</v>
      </c>
      <c r="T22" s="11">
        <v>0</v>
      </c>
      <c r="U22" s="11">
        <v>0</v>
      </c>
      <c r="V22" s="11">
        <f t="shared" si="8"/>
        <v>0</v>
      </c>
      <c r="W22" s="11">
        <v>0</v>
      </c>
      <c r="X22" s="11">
        <v>0</v>
      </c>
    </row>
    <row r="23" spans="1:24" ht="19.5" customHeight="1">
      <c r="A23" s="17" t="s">
        <v>67</v>
      </c>
      <c r="B23" s="17" t="s">
        <v>67</v>
      </c>
      <c r="C23" s="17" t="s">
        <v>163</v>
      </c>
      <c r="D23" s="11">
        <f t="shared" si="0"/>
        <v>18240</v>
      </c>
      <c r="E23" s="11">
        <f t="shared" si="1"/>
        <v>18240</v>
      </c>
      <c r="F23" s="11">
        <f t="shared" si="2"/>
        <v>18240</v>
      </c>
      <c r="G23" s="11">
        <v>18240</v>
      </c>
      <c r="H23" s="11">
        <v>0</v>
      </c>
      <c r="I23" s="11">
        <f t="shared" si="3"/>
        <v>0</v>
      </c>
      <c r="J23" s="11">
        <v>0</v>
      </c>
      <c r="K23" s="11">
        <v>0</v>
      </c>
      <c r="L23" s="11">
        <f t="shared" si="4"/>
        <v>0</v>
      </c>
      <c r="M23" s="11">
        <v>0</v>
      </c>
      <c r="N23" s="11">
        <v>0</v>
      </c>
      <c r="O23" s="11">
        <f t="shared" si="5"/>
        <v>0</v>
      </c>
      <c r="P23" s="11">
        <f t="shared" si="6"/>
        <v>0</v>
      </c>
      <c r="Q23" s="11">
        <v>0</v>
      </c>
      <c r="R23" s="11">
        <v>0</v>
      </c>
      <c r="S23" s="11">
        <f t="shared" si="7"/>
        <v>0</v>
      </c>
      <c r="T23" s="11">
        <v>0</v>
      </c>
      <c r="U23" s="11">
        <v>0</v>
      </c>
      <c r="V23" s="11">
        <f t="shared" si="8"/>
        <v>0</v>
      </c>
      <c r="W23" s="11">
        <v>0</v>
      </c>
      <c r="X23" s="11">
        <v>0</v>
      </c>
    </row>
    <row r="24" spans="1:24" ht="19.5" customHeight="1">
      <c r="A24" s="17" t="s">
        <v>164</v>
      </c>
      <c r="B24" s="17" t="s">
        <v>161</v>
      </c>
      <c r="C24" s="17" t="s">
        <v>165</v>
      </c>
      <c r="D24" s="11">
        <f t="shared" si="0"/>
        <v>18240</v>
      </c>
      <c r="E24" s="11">
        <f t="shared" si="1"/>
        <v>18240</v>
      </c>
      <c r="F24" s="11">
        <f t="shared" si="2"/>
        <v>18240</v>
      </c>
      <c r="G24" s="11">
        <v>18240</v>
      </c>
      <c r="H24" s="11">
        <v>0</v>
      </c>
      <c r="I24" s="11">
        <f t="shared" si="3"/>
        <v>0</v>
      </c>
      <c r="J24" s="11">
        <v>0</v>
      </c>
      <c r="K24" s="11">
        <v>0</v>
      </c>
      <c r="L24" s="11">
        <f t="shared" si="4"/>
        <v>0</v>
      </c>
      <c r="M24" s="11">
        <v>0</v>
      </c>
      <c r="N24" s="11">
        <v>0</v>
      </c>
      <c r="O24" s="11">
        <f t="shared" si="5"/>
        <v>0</v>
      </c>
      <c r="P24" s="11">
        <f t="shared" si="6"/>
        <v>0</v>
      </c>
      <c r="Q24" s="11">
        <v>0</v>
      </c>
      <c r="R24" s="11">
        <v>0</v>
      </c>
      <c r="S24" s="11">
        <f t="shared" si="7"/>
        <v>0</v>
      </c>
      <c r="T24" s="11">
        <v>0</v>
      </c>
      <c r="U24" s="11">
        <v>0</v>
      </c>
      <c r="V24" s="11">
        <f t="shared" si="8"/>
        <v>0</v>
      </c>
      <c r="W24" s="11">
        <v>0</v>
      </c>
      <c r="X24" s="11">
        <v>0</v>
      </c>
    </row>
  </sheetData>
  <sheetProtection/>
  <mergeCells count="18">
    <mergeCell ref="W5:W6"/>
    <mergeCell ref="X5:X6"/>
    <mergeCell ref="S5:U5"/>
    <mergeCell ref="C5:C6"/>
    <mergeCell ref="D4:D6"/>
    <mergeCell ref="E5:E6"/>
    <mergeCell ref="O5:O6"/>
    <mergeCell ref="V5:V6"/>
    <mergeCell ref="A2:X2"/>
    <mergeCell ref="A4:C4"/>
    <mergeCell ref="E4:N4"/>
    <mergeCell ref="O4:U4"/>
    <mergeCell ref="V4:X4"/>
    <mergeCell ref="A5:B5"/>
    <mergeCell ref="F5:H5"/>
    <mergeCell ref="I5:K5"/>
    <mergeCell ref="L5:N5"/>
    <mergeCell ref="P5:R5"/>
  </mergeCells>
  <printOptions horizontalCentered="1"/>
  <pageMargins left="0.7479166388511658" right="0.7479166388511658" top="0.9840278029441833" bottom="0.9840278029441833" header="0.511805534362793" footer="0.511805534362793"/>
  <pageSetup errors="blank" fitToHeight="100" fitToWidth="1" horizontalDpi="600" verticalDpi="600" orientation="landscape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0.5" style="0" customWidth="1"/>
    <col min="2" max="2" width="42.16015625" style="0" customWidth="1"/>
    <col min="3" max="6" width="15.33203125" style="0" customWidth="1"/>
    <col min="7" max="7" width="10.16015625" style="0" customWidth="1"/>
    <col min="8" max="8" width="6.83203125" style="0" customWidth="1"/>
    <col min="9" max="9" width="15.33203125" style="0" customWidth="1"/>
    <col min="10" max="10" width="7.5" style="0" customWidth="1"/>
    <col min="11" max="13" width="10.16015625" style="0" customWidth="1"/>
  </cols>
  <sheetData>
    <row r="1" spans="1:13" ht="21.75" customHeight="1">
      <c r="A1" s="6"/>
      <c r="B1" s="6"/>
      <c r="C1" s="6"/>
      <c r="D1" s="6"/>
      <c r="E1" s="6"/>
      <c r="M1" s="34" t="s">
        <v>166</v>
      </c>
    </row>
    <row r="2" spans="1:13" ht="21.75" customHeight="1">
      <c r="A2" s="115" t="s">
        <v>167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21.75" customHeight="1">
      <c r="A3" s="7"/>
      <c r="B3" s="7"/>
      <c r="C3" s="29"/>
      <c r="D3" s="29"/>
      <c r="E3" s="29"/>
      <c r="F3" s="32"/>
      <c r="G3" s="32"/>
      <c r="H3" s="32"/>
      <c r="I3" s="32"/>
      <c r="J3" s="32"/>
      <c r="K3" s="32"/>
      <c r="L3" s="32"/>
      <c r="M3" s="13" t="s">
        <v>2</v>
      </c>
    </row>
    <row r="4" spans="1:13" ht="21.75" customHeight="1">
      <c r="A4" s="120" t="s">
        <v>79</v>
      </c>
      <c r="B4" s="131"/>
      <c r="C4" s="117" t="s">
        <v>54</v>
      </c>
      <c r="D4" s="126" t="s">
        <v>168</v>
      </c>
      <c r="E4" s="126" t="s">
        <v>169</v>
      </c>
      <c r="F4" s="126" t="s">
        <v>170</v>
      </c>
      <c r="G4" s="126" t="s">
        <v>171</v>
      </c>
      <c r="H4" s="126" t="s">
        <v>172</v>
      </c>
      <c r="I4" s="126" t="s">
        <v>173</v>
      </c>
      <c r="J4" s="146" t="s">
        <v>174</v>
      </c>
      <c r="K4" s="146" t="s">
        <v>175</v>
      </c>
      <c r="L4" s="146" t="s">
        <v>176</v>
      </c>
      <c r="M4" s="126" t="s">
        <v>177</v>
      </c>
    </row>
    <row r="5" spans="1:13" ht="21.75" customHeight="1">
      <c r="A5" s="122" t="s">
        <v>65</v>
      </c>
      <c r="B5" s="124" t="s">
        <v>66</v>
      </c>
      <c r="C5" s="117"/>
      <c r="D5" s="126"/>
      <c r="E5" s="126"/>
      <c r="F5" s="126"/>
      <c r="G5" s="126"/>
      <c r="H5" s="126"/>
      <c r="I5" s="126"/>
      <c r="J5" s="146"/>
      <c r="K5" s="146"/>
      <c r="L5" s="146"/>
      <c r="M5" s="126"/>
    </row>
    <row r="6" spans="1:13" ht="21.75" customHeight="1">
      <c r="A6" s="123"/>
      <c r="B6" s="125"/>
      <c r="C6" s="117"/>
      <c r="D6" s="126"/>
      <c r="E6" s="126"/>
      <c r="F6" s="126"/>
      <c r="G6" s="126"/>
      <c r="H6" s="126"/>
      <c r="I6" s="126"/>
      <c r="J6" s="146"/>
      <c r="K6" s="146"/>
      <c r="L6" s="146"/>
      <c r="M6" s="126"/>
    </row>
    <row r="7" spans="1:13" ht="21.75" customHeight="1">
      <c r="A7" s="30" t="s">
        <v>67</v>
      </c>
      <c r="B7" s="30" t="s">
        <v>54</v>
      </c>
      <c r="C7" s="31">
        <f aca="true" t="shared" si="0" ref="C7:C15">SUM(D7:M7)</f>
        <v>3722878.29</v>
      </c>
      <c r="D7" s="31">
        <v>1810181.43</v>
      </c>
      <c r="E7" s="33">
        <v>1894456.86</v>
      </c>
      <c r="F7" s="33">
        <v>18240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</row>
    <row r="8" spans="1:13" ht="21.75" customHeight="1">
      <c r="A8" s="30" t="s">
        <v>67</v>
      </c>
      <c r="B8" s="30" t="s">
        <v>68</v>
      </c>
      <c r="C8" s="31">
        <f t="shared" si="0"/>
        <v>3722878.29</v>
      </c>
      <c r="D8" s="31">
        <v>1810181.43</v>
      </c>
      <c r="E8" s="33">
        <v>1894456.86</v>
      </c>
      <c r="F8" s="33">
        <v>18240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</row>
    <row r="9" spans="1:13" ht="21.75" customHeight="1">
      <c r="A9" s="30" t="s">
        <v>67</v>
      </c>
      <c r="B9" s="30" t="s">
        <v>69</v>
      </c>
      <c r="C9" s="31">
        <f t="shared" si="0"/>
        <v>3722878.29</v>
      </c>
      <c r="D9" s="31">
        <v>1810181.43</v>
      </c>
      <c r="E9" s="33">
        <v>1894456.86</v>
      </c>
      <c r="F9" s="33">
        <v>18240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</row>
    <row r="10" spans="1:13" ht="21.75" customHeight="1">
      <c r="A10" s="30" t="s">
        <v>70</v>
      </c>
      <c r="B10" s="30" t="s">
        <v>71</v>
      </c>
      <c r="C10" s="31">
        <f t="shared" si="0"/>
        <v>2254433.86</v>
      </c>
      <c r="D10" s="31">
        <v>1458177</v>
      </c>
      <c r="E10" s="33">
        <v>796256.86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</row>
    <row r="11" spans="1:13" ht="21.75" customHeight="1">
      <c r="A11" s="30" t="s">
        <v>70</v>
      </c>
      <c r="B11" s="30" t="s">
        <v>72</v>
      </c>
      <c r="C11" s="31">
        <f t="shared" si="0"/>
        <v>1080000</v>
      </c>
      <c r="D11" s="31">
        <v>0</v>
      </c>
      <c r="E11" s="33">
        <v>1080000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</row>
    <row r="12" spans="1:13" ht="21.75" customHeight="1">
      <c r="A12" s="30" t="s">
        <v>70</v>
      </c>
      <c r="B12" s="30" t="s">
        <v>73</v>
      </c>
      <c r="C12" s="31">
        <f t="shared" si="0"/>
        <v>36440</v>
      </c>
      <c r="D12" s="31">
        <v>0</v>
      </c>
      <c r="E12" s="33">
        <v>18200</v>
      </c>
      <c r="F12" s="33">
        <v>18240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</row>
    <row r="13" spans="1:13" ht="21.75" customHeight="1">
      <c r="A13" s="30" t="s">
        <v>70</v>
      </c>
      <c r="B13" s="30" t="s">
        <v>74</v>
      </c>
      <c r="C13" s="31">
        <f t="shared" si="0"/>
        <v>154700.32</v>
      </c>
      <c r="D13" s="31">
        <v>154700.32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</row>
    <row r="14" spans="1:13" ht="21.75" customHeight="1">
      <c r="A14" s="30" t="s">
        <v>70</v>
      </c>
      <c r="B14" s="30" t="s">
        <v>75</v>
      </c>
      <c r="C14" s="31">
        <f t="shared" si="0"/>
        <v>81242.87</v>
      </c>
      <c r="D14" s="31">
        <v>81242.87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</row>
    <row r="15" spans="1:13" ht="21.75" customHeight="1">
      <c r="A15" s="30" t="s">
        <v>70</v>
      </c>
      <c r="B15" s="30" t="s">
        <v>76</v>
      </c>
      <c r="C15" s="31">
        <f t="shared" si="0"/>
        <v>116061.24</v>
      </c>
      <c r="D15" s="31">
        <v>116061.24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</row>
  </sheetData>
  <sheetProtection/>
  <mergeCells count="15">
    <mergeCell ref="I4:I6"/>
    <mergeCell ref="J4:J6"/>
    <mergeCell ref="K4:K6"/>
    <mergeCell ref="L4:L6"/>
    <mergeCell ref="M4:M6"/>
    <mergeCell ref="A2:M2"/>
    <mergeCell ref="A4:B4"/>
    <mergeCell ref="A5:A6"/>
    <mergeCell ref="B5:B6"/>
    <mergeCell ref="C4:C6"/>
    <mergeCell ref="D4:D6"/>
    <mergeCell ref="E4:E6"/>
    <mergeCell ref="F4:F6"/>
    <mergeCell ref="G4:G6"/>
    <mergeCell ref="H4:H6"/>
  </mergeCells>
  <printOptions horizontalCentered="1"/>
  <pageMargins left="0.7479166388511658" right="0.7479166388511658" top="0.7875000238418579" bottom="0.7875000238418579" header="0.511805534362793" footer="0.511805534362793"/>
  <pageSetup errors="blank" fitToHeight="100" fitToWidth="1" horizontalDpi="600" verticalDpi="600" orientation="landscape" paperSize="9" scale="8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7.16015625" style="0" customWidth="1"/>
    <col min="2" max="2" width="6.16015625" style="0" customWidth="1"/>
    <col min="3" max="3" width="10.16015625" style="0" customWidth="1"/>
    <col min="4" max="4" width="52.33203125" style="0" customWidth="1"/>
    <col min="5" max="8" width="25.33203125" style="0" customWidth="1"/>
  </cols>
  <sheetData>
    <row r="1" spans="1:8" ht="19.5" customHeight="1">
      <c r="A1" s="14"/>
      <c r="B1" s="14"/>
      <c r="C1" s="14"/>
      <c r="D1" s="20"/>
      <c r="E1" s="14"/>
      <c r="F1" s="14"/>
      <c r="G1" s="14"/>
      <c r="H1" s="21" t="s">
        <v>178</v>
      </c>
    </row>
    <row r="2" spans="1:8" ht="19.5" customHeight="1">
      <c r="A2" s="115" t="s">
        <v>179</v>
      </c>
      <c r="B2" s="115"/>
      <c r="C2" s="115"/>
      <c r="D2" s="115"/>
      <c r="E2" s="115"/>
      <c r="F2" s="115"/>
      <c r="G2" s="115"/>
      <c r="H2" s="115"/>
    </row>
    <row r="3" spans="1:8" ht="19.5" customHeight="1">
      <c r="A3" s="27"/>
      <c r="B3" s="27"/>
      <c r="C3" s="27"/>
      <c r="D3" s="27"/>
      <c r="E3" s="15"/>
      <c r="F3" s="15"/>
      <c r="G3" s="15"/>
      <c r="H3" s="13" t="s">
        <v>2</v>
      </c>
    </row>
    <row r="4" spans="1:8" ht="19.5" customHeight="1">
      <c r="A4" s="147" t="s">
        <v>180</v>
      </c>
      <c r="B4" s="148"/>
      <c r="C4" s="148"/>
      <c r="D4" s="149"/>
      <c r="E4" s="118" t="s">
        <v>80</v>
      </c>
      <c r="F4" s="122"/>
      <c r="G4" s="122"/>
      <c r="H4" s="122"/>
    </row>
    <row r="5" spans="1:8" ht="19.5" customHeight="1">
      <c r="A5" s="135" t="s">
        <v>133</v>
      </c>
      <c r="B5" s="136"/>
      <c r="C5" s="150" t="s">
        <v>65</v>
      </c>
      <c r="D5" s="152" t="s">
        <v>134</v>
      </c>
      <c r="E5" s="122" t="s">
        <v>54</v>
      </c>
      <c r="F5" s="120" t="s">
        <v>181</v>
      </c>
      <c r="G5" s="153" t="s">
        <v>182</v>
      </c>
      <c r="H5" s="153" t="s">
        <v>170</v>
      </c>
    </row>
    <row r="6" spans="1:8" ht="19.5" customHeight="1">
      <c r="A6" s="28" t="s">
        <v>137</v>
      </c>
      <c r="B6" s="28" t="s">
        <v>138</v>
      </c>
      <c r="C6" s="151"/>
      <c r="D6" s="123"/>
      <c r="E6" s="123"/>
      <c r="F6" s="121"/>
      <c r="G6" s="142"/>
      <c r="H6" s="142"/>
    </row>
    <row r="7" spans="1:8" ht="19.5" customHeight="1">
      <c r="A7" s="16" t="s">
        <v>67</v>
      </c>
      <c r="B7" s="16" t="s">
        <v>67</v>
      </c>
      <c r="C7" s="16" t="s">
        <v>67</v>
      </c>
      <c r="D7" s="17" t="s">
        <v>54</v>
      </c>
      <c r="E7" s="11">
        <v>2642878.29</v>
      </c>
      <c r="F7" s="11">
        <v>1810181.43</v>
      </c>
      <c r="G7" s="11">
        <v>814456.86</v>
      </c>
      <c r="H7" s="11">
        <v>18240</v>
      </c>
    </row>
    <row r="8" spans="1:8" ht="19.5" customHeight="1">
      <c r="A8" s="16" t="s">
        <v>67</v>
      </c>
      <c r="B8" s="16" t="s">
        <v>67</v>
      </c>
      <c r="C8" s="16" t="s">
        <v>67</v>
      </c>
      <c r="D8" s="17" t="s">
        <v>68</v>
      </c>
      <c r="E8" s="11">
        <v>2642878.29</v>
      </c>
      <c r="F8" s="11">
        <v>1810181.43</v>
      </c>
      <c r="G8" s="11">
        <v>814456.86</v>
      </c>
      <c r="H8" s="11">
        <v>18240</v>
      </c>
    </row>
    <row r="9" spans="1:8" ht="19.5" customHeight="1">
      <c r="A9" s="16" t="s">
        <v>67</v>
      </c>
      <c r="B9" s="16" t="s">
        <v>67</v>
      </c>
      <c r="C9" s="16" t="s">
        <v>67</v>
      </c>
      <c r="D9" s="17" t="s">
        <v>69</v>
      </c>
      <c r="E9" s="11">
        <v>2642878.29</v>
      </c>
      <c r="F9" s="11">
        <v>1810181.43</v>
      </c>
      <c r="G9" s="11">
        <v>814456.86</v>
      </c>
      <c r="H9" s="11">
        <v>18240</v>
      </c>
    </row>
    <row r="10" spans="1:8" ht="19.5" customHeight="1">
      <c r="A10" s="16" t="s">
        <v>67</v>
      </c>
      <c r="B10" s="16" t="s">
        <v>67</v>
      </c>
      <c r="C10" s="16" t="s">
        <v>67</v>
      </c>
      <c r="D10" s="17" t="s">
        <v>183</v>
      </c>
      <c r="E10" s="11">
        <v>1810181.43</v>
      </c>
      <c r="F10" s="11">
        <v>1810181.43</v>
      </c>
      <c r="G10" s="11">
        <v>0</v>
      </c>
      <c r="H10" s="11">
        <v>0</v>
      </c>
    </row>
    <row r="11" spans="1:8" ht="19.5" customHeight="1">
      <c r="A11" s="16" t="s">
        <v>184</v>
      </c>
      <c r="B11" s="16" t="s">
        <v>142</v>
      </c>
      <c r="C11" s="16" t="s">
        <v>70</v>
      </c>
      <c r="D11" s="17" t="s">
        <v>185</v>
      </c>
      <c r="E11" s="11">
        <v>540444</v>
      </c>
      <c r="F11" s="11">
        <v>540444</v>
      </c>
      <c r="G11" s="11">
        <v>0</v>
      </c>
      <c r="H11" s="11">
        <v>0</v>
      </c>
    </row>
    <row r="12" spans="1:8" ht="19.5" customHeight="1">
      <c r="A12" s="16" t="s">
        <v>184</v>
      </c>
      <c r="B12" s="16" t="s">
        <v>148</v>
      </c>
      <c r="C12" s="16" t="s">
        <v>70</v>
      </c>
      <c r="D12" s="17" t="s">
        <v>186</v>
      </c>
      <c r="E12" s="11">
        <v>381696</v>
      </c>
      <c r="F12" s="11">
        <v>381696</v>
      </c>
      <c r="G12" s="11">
        <v>0</v>
      </c>
      <c r="H12" s="11">
        <v>0</v>
      </c>
    </row>
    <row r="13" spans="1:8" ht="19.5" customHeight="1">
      <c r="A13" s="16" t="s">
        <v>184</v>
      </c>
      <c r="B13" s="16" t="s">
        <v>144</v>
      </c>
      <c r="C13" s="16" t="s">
        <v>70</v>
      </c>
      <c r="D13" s="17" t="s">
        <v>187</v>
      </c>
      <c r="E13" s="11">
        <v>45037</v>
      </c>
      <c r="F13" s="11">
        <v>45037</v>
      </c>
      <c r="G13" s="11">
        <v>0</v>
      </c>
      <c r="H13" s="11">
        <v>0</v>
      </c>
    </row>
    <row r="14" spans="1:8" ht="19.5" customHeight="1">
      <c r="A14" s="16" t="s">
        <v>184</v>
      </c>
      <c r="B14" s="16" t="s">
        <v>153</v>
      </c>
      <c r="C14" s="16" t="s">
        <v>70</v>
      </c>
      <c r="D14" s="17" t="s">
        <v>188</v>
      </c>
      <c r="E14" s="11">
        <v>154700.32</v>
      </c>
      <c r="F14" s="11">
        <v>154700.32</v>
      </c>
      <c r="G14" s="11">
        <v>0</v>
      </c>
      <c r="H14" s="11">
        <v>0</v>
      </c>
    </row>
    <row r="15" spans="1:8" ht="19.5" customHeight="1">
      <c r="A15" s="16" t="s">
        <v>184</v>
      </c>
      <c r="B15" s="16" t="s">
        <v>189</v>
      </c>
      <c r="C15" s="16" t="s">
        <v>70</v>
      </c>
      <c r="D15" s="17" t="s">
        <v>190</v>
      </c>
      <c r="E15" s="11">
        <v>81242.87</v>
      </c>
      <c r="F15" s="11">
        <v>81242.87</v>
      </c>
      <c r="G15" s="11">
        <v>0</v>
      </c>
      <c r="H15" s="11">
        <v>0</v>
      </c>
    </row>
    <row r="16" spans="1:8" ht="19.5" customHeight="1">
      <c r="A16" s="16" t="s">
        <v>184</v>
      </c>
      <c r="B16" s="16" t="s">
        <v>191</v>
      </c>
      <c r="C16" s="16" t="s">
        <v>70</v>
      </c>
      <c r="D16" s="17" t="s">
        <v>145</v>
      </c>
      <c r="E16" s="11">
        <v>116061.24</v>
      </c>
      <c r="F16" s="11">
        <v>116061.24</v>
      </c>
      <c r="G16" s="11">
        <v>0</v>
      </c>
      <c r="H16" s="11">
        <v>0</v>
      </c>
    </row>
    <row r="17" spans="1:8" ht="19.5" customHeight="1">
      <c r="A17" s="16" t="s">
        <v>184</v>
      </c>
      <c r="B17" s="16" t="s">
        <v>146</v>
      </c>
      <c r="C17" s="16" t="s">
        <v>70</v>
      </c>
      <c r="D17" s="17" t="s">
        <v>147</v>
      </c>
      <c r="E17" s="11">
        <v>491000</v>
      </c>
      <c r="F17" s="11">
        <v>491000</v>
      </c>
      <c r="G17" s="11">
        <v>0</v>
      </c>
      <c r="H17" s="11">
        <v>0</v>
      </c>
    </row>
    <row r="18" spans="1:8" ht="19.5" customHeight="1">
      <c r="A18" s="16" t="s">
        <v>67</v>
      </c>
      <c r="B18" s="16" t="s">
        <v>67</v>
      </c>
      <c r="C18" s="16" t="s">
        <v>67</v>
      </c>
      <c r="D18" s="17" t="s">
        <v>192</v>
      </c>
      <c r="E18" s="11">
        <v>814456.86</v>
      </c>
      <c r="F18" s="11">
        <v>0</v>
      </c>
      <c r="G18" s="11">
        <v>814456.86</v>
      </c>
      <c r="H18" s="11">
        <v>0</v>
      </c>
    </row>
    <row r="19" spans="1:8" ht="19.5" customHeight="1">
      <c r="A19" s="16" t="s">
        <v>193</v>
      </c>
      <c r="B19" s="16" t="s">
        <v>142</v>
      </c>
      <c r="C19" s="16" t="s">
        <v>70</v>
      </c>
      <c r="D19" s="17" t="s">
        <v>194</v>
      </c>
      <c r="E19" s="11">
        <v>132500</v>
      </c>
      <c r="F19" s="11">
        <v>0</v>
      </c>
      <c r="G19" s="11">
        <v>132500</v>
      </c>
      <c r="H19" s="11">
        <v>0</v>
      </c>
    </row>
    <row r="20" spans="1:8" ht="19.5" customHeight="1">
      <c r="A20" s="16" t="s">
        <v>193</v>
      </c>
      <c r="B20" s="16" t="s">
        <v>161</v>
      </c>
      <c r="C20" s="16" t="s">
        <v>70</v>
      </c>
      <c r="D20" s="17" t="s">
        <v>195</v>
      </c>
      <c r="E20" s="11">
        <v>5200</v>
      </c>
      <c r="F20" s="11">
        <v>0</v>
      </c>
      <c r="G20" s="11">
        <v>5200</v>
      </c>
      <c r="H20" s="11">
        <v>0</v>
      </c>
    </row>
    <row r="21" spans="1:8" ht="19.5" customHeight="1">
      <c r="A21" s="16" t="s">
        <v>193</v>
      </c>
      <c r="B21" s="16" t="s">
        <v>157</v>
      </c>
      <c r="C21" s="16" t="s">
        <v>70</v>
      </c>
      <c r="D21" s="17" t="s">
        <v>196</v>
      </c>
      <c r="E21" s="11">
        <v>33800</v>
      </c>
      <c r="F21" s="11">
        <v>0</v>
      </c>
      <c r="G21" s="11">
        <v>33800</v>
      </c>
      <c r="H21" s="11">
        <v>0</v>
      </c>
    </row>
    <row r="22" spans="1:8" ht="19.5" customHeight="1">
      <c r="A22" s="16" t="s">
        <v>193</v>
      </c>
      <c r="B22" s="16" t="s">
        <v>197</v>
      </c>
      <c r="C22" s="16" t="s">
        <v>70</v>
      </c>
      <c r="D22" s="17" t="s">
        <v>198</v>
      </c>
      <c r="E22" s="11">
        <v>38000</v>
      </c>
      <c r="F22" s="11">
        <v>0</v>
      </c>
      <c r="G22" s="11">
        <v>38000</v>
      </c>
      <c r="H22" s="11">
        <v>0</v>
      </c>
    </row>
    <row r="23" spans="1:8" ht="19.5" customHeight="1">
      <c r="A23" s="16" t="s">
        <v>193</v>
      </c>
      <c r="B23" s="16" t="s">
        <v>159</v>
      </c>
      <c r="C23" s="16" t="s">
        <v>70</v>
      </c>
      <c r="D23" s="17" t="s">
        <v>199</v>
      </c>
      <c r="E23" s="11">
        <v>26000</v>
      </c>
      <c r="F23" s="11">
        <v>0</v>
      </c>
      <c r="G23" s="11">
        <v>26000</v>
      </c>
      <c r="H23" s="11">
        <v>0</v>
      </c>
    </row>
    <row r="24" spans="1:8" ht="19.5" customHeight="1">
      <c r="A24" s="16" t="s">
        <v>193</v>
      </c>
      <c r="B24" s="16" t="s">
        <v>200</v>
      </c>
      <c r="C24" s="16" t="s">
        <v>70</v>
      </c>
      <c r="D24" s="17" t="s">
        <v>201</v>
      </c>
      <c r="E24" s="11">
        <v>100000</v>
      </c>
      <c r="F24" s="11">
        <v>0</v>
      </c>
      <c r="G24" s="11">
        <v>100000</v>
      </c>
      <c r="H24" s="11">
        <v>0</v>
      </c>
    </row>
    <row r="25" spans="1:8" ht="19.5" customHeight="1">
      <c r="A25" s="16" t="s">
        <v>193</v>
      </c>
      <c r="B25" s="16" t="s">
        <v>191</v>
      </c>
      <c r="C25" s="16" t="s">
        <v>70</v>
      </c>
      <c r="D25" s="17" t="s">
        <v>202</v>
      </c>
      <c r="E25" s="11">
        <v>40000</v>
      </c>
      <c r="F25" s="11">
        <v>0</v>
      </c>
      <c r="G25" s="11">
        <v>40000</v>
      </c>
      <c r="H25" s="11">
        <v>0</v>
      </c>
    </row>
    <row r="26" spans="1:8" ht="19.5" customHeight="1">
      <c r="A26" s="16" t="s">
        <v>193</v>
      </c>
      <c r="B26" s="16" t="s">
        <v>203</v>
      </c>
      <c r="C26" s="16" t="s">
        <v>70</v>
      </c>
      <c r="D26" s="17" t="s">
        <v>158</v>
      </c>
      <c r="E26" s="11">
        <v>11000</v>
      </c>
      <c r="F26" s="11">
        <v>0</v>
      </c>
      <c r="G26" s="11">
        <v>11000</v>
      </c>
      <c r="H26" s="11">
        <v>0</v>
      </c>
    </row>
    <row r="27" spans="1:8" ht="19.5" customHeight="1">
      <c r="A27" s="16" t="s">
        <v>193</v>
      </c>
      <c r="B27" s="16" t="s">
        <v>204</v>
      </c>
      <c r="C27" s="16" t="s">
        <v>70</v>
      </c>
      <c r="D27" s="17" t="s">
        <v>205</v>
      </c>
      <c r="E27" s="11">
        <v>58500</v>
      </c>
      <c r="F27" s="11">
        <v>0</v>
      </c>
      <c r="G27" s="11">
        <v>58500</v>
      </c>
      <c r="H27" s="11">
        <v>0</v>
      </c>
    </row>
    <row r="28" spans="1:8" ht="19.5" customHeight="1">
      <c r="A28" s="16" t="s">
        <v>193</v>
      </c>
      <c r="B28" s="16" t="s">
        <v>206</v>
      </c>
      <c r="C28" s="16" t="s">
        <v>70</v>
      </c>
      <c r="D28" s="17" t="s">
        <v>207</v>
      </c>
      <c r="E28" s="11">
        <v>19343.54</v>
      </c>
      <c r="F28" s="11">
        <v>0</v>
      </c>
      <c r="G28" s="11">
        <v>19343.54</v>
      </c>
      <c r="H28" s="11">
        <v>0</v>
      </c>
    </row>
    <row r="29" spans="1:8" ht="19.5" customHeight="1">
      <c r="A29" s="16" t="s">
        <v>193</v>
      </c>
      <c r="B29" s="16" t="s">
        <v>208</v>
      </c>
      <c r="C29" s="16" t="s">
        <v>70</v>
      </c>
      <c r="D29" s="17" t="s">
        <v>209</v>
      </c>
      <c r="E29" s="11">
        <v>16213.32</v>
      </c>
      <c r="F29" s="11">
        <v>0</v>
      </c>
      <c r="G29" s="11">
        <v>16213.32</v>
      </c>
      <c r="H29" s="11">
        <v>0</v>
      </c>
    </row>
    <row r="30" spans="1:8" ht="19.5" customHeight="1">
      <c r="A30" s="16" t="s">
        <v>193</v>
      </c>
      <c r="B30" s="16" t="s">
        <v>210</v>
      </c>
      <c r="C30" s="16" t="s">
        <v>70</v>
      </c>
      <c r="D30" s="17" t="s">
        <v>154</v>
      </c>
      <c r="E30" s="11">
        <v>26500</v>
      </c>
      <c r="F30" s="11">
        <v>0</v>
      </c>
      <c r="G30" s="11">
        <v>26500</v>
      </c>
      <c r="H30" s="11">
        <v>0</v>
      </c>
    </row>
    <row r="31" spans="1:8" ht="19.5" customHeight="1">
      <c r="A31" s="16" t="s">
        <v>193</v>
      </c>
      <c r="B31" s="16" t="s">
        <v>211</v>
      </c>
      <c r="C31" s="16" t="s">
        <v>70</v>
      </c>
      <c r="D31" s="17" t="s">
        <v>212</v>
      </c>
      <c r="E31" s="11">
        <v>121200</v>
      </c>
      <c r="F31" s="11">
        <v>0</v>
      </c>
      <c r="G31" s="11">
        <v>121200</v>
      </c>
      <c r="H31" s="11">
        <v>0</v>
      </c>
    </row>
    <row r="32" spans="1:8" ht="19.5" customHeight="1">
      <c r="A32" s="16" t="s">
        <v>193</v>
      </c>
      <c r="B32" s="16" t="s">
        <v>146</v>
      </c>
      <c r="C32" s="16" t="s">
        <v>70</v>
      </c>
      <c r="D32" s="17" t="s">
        <v>156</v>
      </c>
      <c r="E32" s="11">
        <v>186200</v>
      </c>
      <c r="F32" s="11">
        <v>0</v>
      </c>
      <c r="G32" s="11">
        <v>186200</v>
      </c>
      <c r="H32" s="11">
        <v>0</v>
      </c>
    </row>
    <row r="33" spans="1:8" ht="19.5" customHeight="1">
      <c r="A33" s="16" t="s">
        <v>67</v>
      </c>
      <c r="B33" s="16" t="s">
        <v>67</v>
      </c>
      <c r="C33" s="16" t="s">
        <v>67</v>
      </c>
      <c r="D33" s="17" t="s">
        <v>163</v>
      </c>
      <c r="E33" s="11">
        <v>18240</v>
      </c>
      <c r="F33" s="11">
        <v>0</v>
      </c>
      <c r="G33" s="11">
        <v>0</v>
      </c>
      <c r="H33" s="11">
        <v>18240</v>
      </c>
    </row>
    <row r="34" spans="1:8" ht="19.5" customHeight="1">
      <c r="A34" s="16" t="s">
        <v>213</v>
      </c>
      <c r="B34" s="16" t="s">
        <v>148</v>
      </c>
      <c r="C34" s="16" t="s">
        <v>70</v>
      </c>
      <c r="D34" s="17" t="s">
        <v>214</v>
      </c>
      <c r="E34" s="11">
        <v>18240</v>
      </c>
      <c r="F34" s="11">
        <v>0</v>
      </c>
      <c r="G34" s="11">
        <v>0</v>
      </c>
      <c r="H34" s="11">
        <v>18240</v>
      </c>
    </row>
  </sheetData>
  <sheetProtection/>
  <mergeCells count="10">
    <mergeCell ref="A2:H2"/>
    <mergeCell ref="A4:D4"/>
    <mergeCell ref="E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7486110925674438" right="0.7486110925674438" top="0.9847221970558167" bottom="0.9847221970558167" header="0.512499988079071" footer="0.512499988079071"/>
  <pageSetup errors="blank" fitToHeight="100" fitToWidth="1" horizontalDpi="600" verticalDpi="600" orientation="landscape" paperSize="9" scale="8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.66015625" style="0" customWidth="1"/>
    <col min="2" max="2" width="112.5" style="0" customWidth="1"/>
    <col min="3" max="3" width="27.16015625" style="0" customWidth="1"/>
    <col min="4" max="240" width="8" style="0" customWidth="1"/>
  </cols>
  <sheetData>
    <row r="1" spans="1:3" ht="19.5" customHeight="1">
      <c r="A1" s="6"/>
      <c r="B1" s="6"/>
      <c r="C1" s="12" t="s">
        <v>215</v>
      </c>
    </row>
    <row r="2" spans="1:3" ht="19.5" customHeight="1">
      <c r="A2" s="115" t="s">
        <v>216</v>
      </c>
      <c r="B2" s="115"/>
      <c r="C2" s="115"/>
    </row>
    <row r="3" spans="1:3" ht="19.5" customHeight="1">
      <c r="A3" s="27"/>
      <c r="B3" s="27"/>
      <c r="C3" s="13" t="s">
        <v>2</v>
      </c>
    </row>
    <row r="4" spans="1:3" ht="19.5" customHeight="1">
      <c r="A4" s="154" t="s">
        <v>217</v>
      </c>
      <c r="B4" s="155"/>
      <c r="C4" s="138" t="s">
        <v>218</v>
      </c>
    </row>
    <row r="5" spans="1:3" ht="19.5" customHeight="1">
      <c r="A5" s="8" t="s">
        <v>65</v>
      </c>
      <c r="B5" s="9" t="s">
        <v>219</v>
      </c>
      <c r="C5" s="138"/>
    </row>
    <row r="6" spans="1:3" ht="19.5" customHeight="1">
      <c r="A6" s="10" t="s">
        <v>67</v>
      </c>
      <c r="B6" s="10" t="s">
        <v>54</v>
      </c>
      <c r="C6" s="11">
        <v>1080000</v>
      </c>
    </row>
    <row r="7" spans="1:3" ht="19.5" customHeight="1">
      <c r="A7" s="10" t="s">
        <v>67</v>
      </c>
      <c r="B7" s="10" t="s">
        <v>68</v>
      </c>
      <c r="C7" s="11">
        <v>1080000</v>
      </c>
    </row>
    <row r="8" spans="1:3" ht="19.5" customHeight="1">
      <c r="A8" s="10" t="s">
        <v>67</v>
      </c>
      <c r="B8" s="10" t="s">
        <v>69</v>
      </c>
      <c r="C8" s="11">
        <v>1080000</v>
      </c>
    </row>
    <row r="9" spans="1:3" ht="19.5" customHeight="1">
      <c r="A9" s="10" t="s">
        <v>67</v>
      </c>
      <c r="B9" s="10" t="s">
        <v>72</v>
      </c>
      <c r="C9" s="11">
        <v>1080000</v>
      </c>
    </row>
    <row r="10" spans="1:3" ht="19.5" customHeight="1">
      <c r="A10" s="10" t="s">
        <v>70</v>
      </c>
      <c r="B10" s="10" t="s">
        <v>220</v>
      </c>
      <c r="C10" s="11">
        <v>200000</v>
      </c>
    </row>
    <row r="11" spans="1:3" ht="19.5" customHeight="1">
      <c r="A11" s="10" t="s">
        <v>70</v>
      </c>
      <c r="B11" s="10" t="s">
        <v>221</v>
      </c>
      <c r="C11" s="11">
        <v>110000</v>
      </c>
    </row>
    <row r="12" spans="1:3" ht="19.5" customHeight="1">
      <c r="A12" s="10" t="s">
        <v>70</v>
      </c>
      <c r="B12" s="10" t="s">
        <v>222</v>
      </c>
      <c r="C12" s="11">
        <v>80000</v>
      </c>
    </row>
    <row r="13" spans="1:3" ht="19.5" customHeight="1">
      <c r="A13" s="10" t="s">
        <v>70</v>
      </c>
      <c r="B13" s="10" t="s">
        <v>223</v>
      </c>
      <c r="C13" s="11">
        <v>250000</v>
      </c>
    </row>
    <row r="14" spans="1:3" ht="19.5" customHeight="1">
      <c r="A14" s="10" t="s">
        <v>70</v>
      </c>
      <c r="B14" s="10" t="s">
        <v>224</v>
      </c>
      <c r="C14" s="11">
        <v>150000</v>
      </c>
    </row>
    <row r="15" spans="1:3" ht="19.5" customHeight="1">
      <c r="A15" s="10" t="s">
        <v>70</v>
      </c>
      <c r="B15" s="10" t="s">
        <v>225</v>
      </c>
      <c r="C15" s="11">
        <v>160000</v>
      </c>
    </row>
    <row r="16" spans="1:3" ht="19.5" customHeight="1">
      <c r="A16" s="10" t="s">
        <v>70</v>
      </c>
      <c r="B16" s="10" t="s">
        <v>226</v>
      </c>
      <c r="C16" s="11">
        <v>130000</v>
      </c>
    </row>
  </sheetData>
  <sheetProtection/>
  <mergeCells count="3">
    <mergeCell ref="A2:C2"/>
    <mergeCell ref="A4:B4"/>
    <mergeCell ref="C4:C5"/>
  </mergeCells>
  <printOptions horizontalCentered="1"/>
  <pageMargins left="0.7486110925674438" right="0.7486110925674438" top="0.9847221970558167" bottom="0.9847221970558167" header="0.512499988079071" footer="0.512499988079071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16015625" style="0" customWidth="1"/>
    <col min="2" max="2" width="52.83203125" style="0" customWidth="1"/>
    <col min="3" max="8" width="19.5" style="0" customWidth="1"/>
  </cols>
  <sheetData>
    <row r="1" spans="1:8" ht="19.5" customHeight="1">
      <c r="A1" s="14"/>
      <c r="B1" s="14"/>
      <c r="C1" s="14"/>
      <c r="D1" s="14"/>
      <c r="E1" s="20"/>
      <c r="F1" s="14"/>
      <c r="G1" s="14"/>
      <c r="H1" s="21" t="s">
        <v>227</v>
      </c>
    </row>
    <row r="2" spans="1:8" ht="19.5" customHeight="1">
      <c r="A2" s="115" t="s">
        <v>228</v>
      </c>
      <c r="B2" s="115"/>
      <c r="C2" s="115"/>
      <c r="D2" s="115"/>
      <c r="E2" s="115"/>
      <c r="F2" s="115"/>
      <c r="G2" s="115"/>
      <c r="H2" s="115"/>
    </row>
    <row r="3" spans="1:8" ht="19.5" customHeight="1">
      <c r="A3" s="7"/>
      <c r="B3" s="15"/>
      <c r="C3" s="15"/>
      <c r="D3" s="15"/>
      <c r="E3" s="15"/>
      <c r="F3" s="15"/>
      <c r="G3" s="15"/>
      <c r="H3" s="13" t="s">
        <v>2</v>
      </c>
    </row>
    <row r="4" spans="1:8" ht="19.5" customHeight="1">
      <c r="A4" s="122" t="s">
        <v>229</v>
      </c>
      <c r="B4" s="122" t="s">
        <v>230</v>
      </c>
      <c r="C4" s="120" t="s">
        <v>231</v>
      </c>
      <c r="D4" s="120"/>
      <c r="E4" s="121"/>
      <c r="F4" s="121"/>
      <c r="G4" s="121"/>
      <c r="H4" s="120"/>
    </row>
    <row r="5" spans="1:8" ht="19.5" customHeight="1">
      <c r="A5" s="122"/>
      <c r="B5" s="122"/>
      <c r="C5" s="156" t="s">
        <v>54</v>
      </c>
      <c r="D5" s="124" t="s">
        <v>232</v>
      </c>
      <c r="E5" s="147" t="s">
        <v>233</v>
      </c>
      <c r="F5" s="148"/>
      <c r="G5" s="149"/>
      <c r="H5" s="157" t="s">
        <v>234</v>
      </c>
    </row>
    <row r="6" spans="1:8" ht="19.5" customHeight="1">
      <c r="A6" s="123"/>
      <c r="B6" s="123"/>
      <c r="C6" s="151"/>
      <c r="D6" s="123"/>
      <c r="E6" s="22" t="s">
        <v>139</v>
      </c>
      <c r="F6" s="22" t="s">
        <v>235</v>
      </c>
      <c r="G6" s="22" t="s">
        <v>236</v>
      </c>
      <c r="H6" s="142"/>
    </row>
    <row r="7" spans="1:8" ht="19.5" customHeight="1">
      <c r="A7" s="16" t="s">
        <v>67</v>
      </c>
      <c r="B7" s="17" t="s">
        <v>54</v>
      </c>
      <c r="C7" s="18">
        <f>SUM(D7,F7:H7)</f>
        <v>37500</v>
      </c>
      <c r="D7" s="19">
        <v>0</v>
      </c>
      <c r="E7" s="23">
        <f>SUM(F7:G7)</f>
        <v>26500</v>
      </c>
      <c r="F7" s="24">
        <v>0</v>
      </c>
      <c r="G7" s="25">
        <v>26500</v>
      </c>
      <c r="H7" s="26">
        <v>11000</v>
      </c>
    </row>
    <row r="8" spans="1:8" ht="19.5" customHeight="1">
      <c r="A8" s="16" t="s">
        <v>70</v>
      </c>
      <c r="B8" s="17" t="s">
        <v>68</v>
      </c>
      <c r="C8" s="18">
        <f>SUM(D8,F8:H8)</f>
        <v>37500</v>
      </c>
      <c r="D8" s="19">
        <v>0</v>
      </c>
      <c r="E8" s="23">
        <f>SUM(F8:G8)</f>
        <v>26500</v>
      </c>
      <c r="F8" s="24">
        <v>0</v>
      </c>
      <c r="G8" s="25">
        <v>26500</v>
      </c>
      <c r="H8" s="26">
        <v>11000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7479166388511658" right="0.7479166388511658" top="0.9840278029441833" bottom="0.9840278029441833" header="0.511805534362793" footer="0.511805534362793"/>
  <pageSetup errors="blank" fitToHeight="1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iCura</cp:lastModifiedBy>
  <cp:lastPrinted>2019-01-22T17:07:26Z</cp:lastPrinted>
  <dcterms:created xsi:type="dcterms:W3CDTF">2021-03-03T09:45:09Z</dcterms:created>
  <dcterms:modified xsi:type="dcterms:W3CDTF">2022-06-26T11:37:41Z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