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823" activeTab="12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'表1-2'!$A$1:$F$16</definedName>
    <definedName name="_xlnm.Print_Area" localSheetId="7">'表3-2'!$A$1:$C$16</definedName>
    <definedName name="_xlnm.Print_Area">#N/A</definedName>
    <definedName name="_xlnm.Print_Titles" localSheetId="0">'表1'!$1:$5</definedName>
    <definedName name="_xlnm.Print_Titles" localSheetId="1">'表1-1'!$1:$6</definedName>
    <definedName name="_xlnm.Print_Titles" localSheetId="4">'表2-1'!$1:$6</definedName>
    <definedName name="_xlnm.Print_Titles" localSheetId="5">'表3'!$1:$6</definedName>
    <definedName name="_xlnm.Print_Titles" localSheetId="6">'表3-1'!$1:$6</definedName>
    <definedName name="_xlnm.Print_Titles" localSheetId="7">'表3-2'!$1:$5</definedName>
    <definedName name="_xlnm.Print_Titles" localSheetId="8">'表3-3'!$1:$6</definedName>
    <definedName name="_xlnm.Print_Titles" localSheetId="9">'表4'!$1:$6</definedName>
    <definedName name="_xlnm.Print_Titles" localSheetId="10">'表4-1'!$1:$6</definedName>
    <definedName name="_xlnm.Print_Titles" localSheetId="11">'表5'!$1:$6</definedName>
    <definedName name="_xlnm.Print_Titles" localSheetId="12">'表6'!$1:$6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<sst xmlns="http://schemas.openxmlformats.org/spreadsheetml/2006/main" count="936" uniqueCount="368">
  <si>
    <t>表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</si>
  <si>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</si>
  <si>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</si>
  <si>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</si>
  <si>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</si>
  <si>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</si>
  <si>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</si>
  <si>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</si>
  <si>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</si>
  <si>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</si>
  <si>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</si>
  <si>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</si>
  <si>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</si>
  <si>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</si>
  <si>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</si>
  <si>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</si>
  <si>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</si>
  <si>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</si>
  <si>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</si>
  <si>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</si>
  <si>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</si>
  <si>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</si>
  <si>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</si>
  <si>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</si>
  <si>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</si>
  <si>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</si>
  <si>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</si>
  <si>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</si>
  <si>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</si>
  <si>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</si>
  <si>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</si>
  <si>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</si>
  <si>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</si>
  <si>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</si>
  <si>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</si>
  <si>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</si>
  <si>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</si>
  <si>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</si>
  <si>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</si>
  <si>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</si>
  <si>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</si>
  <si>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</si>
  <si>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</si>
  <si>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</si>
  <si>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</si>
  <si>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</si>
  <si>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三十、事业单位结余分配</t>
  </si>
  <si>
    <t>八、上年结转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</si>
  <si>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</si>
  <si>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</si>
  <si>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</si>
  <si>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</si>
  <si>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</si>
  <si>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</si>
  <si>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</si>
  <si>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</si>
  <si>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</si>
  <si>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</si>
  <si>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</si>
  <si>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</si>
  <si>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</si>
  <si>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</si>
  <si>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</si>
  <si>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单位代码</t>
  </si>
  <si>
    <t>单位名称  （科目）</t>
  </si>
  <si>
    <t>小计</t>
  </si>
  <si>
    <t>专户收入安排</t>
  </si>
  <si>
    <t>上级补助收入</t>
  </si>
  <si>
    <t/>
  </si>
  <si>
    <t>自贡市妇女联合会</t>
  </si>
  <si>
    <t xml:space="preserve">  自贡市妇女联合会</t>
  </si>
  <si>
    <t>502001</t>
  </si>
  <si>
    <t xml:space="preserve">    【2012901】行政运行</t>
  </si>
  <si>
    <t xml:space="preserve">    【2012902】一般行政管理事务</t>
  </si>
  <si>
    <t xml:space="preserve">    【2080501】行政单位离退休</t>
  </si>
  <si>
    <t xml:space="preserve">    【2080505】机关事业单位基本养老保险缴费支出</t>
  </si>
  <si>
    <t xml:space="preserve">    【2100409】重大公共卫生服务</t>
  </si>
  <si>
    <t xml:space="preserve">    【2101101】行政单位医疗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</si>
  <si>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</si>
  <si>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</si>
  <si>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</si>
  <si>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</si>
  <si>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</si>
  <si>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</si>
  <si>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</si>
  <si>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</si>
  <si>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</si>
  <si>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</si>
  <si>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</si>
  <si>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</si>
  <si>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</si>
  <si>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</si>
  <si>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</si>
  <si>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</si>
  <si>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</si>
  <si>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</si>
  <si>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</si>
  <si>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</si>
  <si>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</si>
  <si>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</si>
  <si>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</si>
  <si>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</si>
  <si>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</si>
  <si>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</si>
  <si>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</si>
  <si>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</si>
  <si>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</si>
  <si>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</si>
  <si>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</si>
  <si>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</si>
  <si>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</si>
  <si>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</si>
  <si>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</si>
  <si>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</si>
  <si>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</si>
  <si>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</si>
  <si>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</si>
  <si>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</si>
  <si>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</si>
  <si>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</si>
  <si>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</si>
  <si>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</si>
  <si>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</si>
  <si>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</si>
  <si>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</si>
  <si>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</si>
  <si>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</si>
  <si>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</si>
  <si>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</si>
  <si>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</si>
  <si>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</si>
  <si>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</si>
  <si>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</si>
  <si>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</si>
  <si>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</si>
  <si>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</si>
  <si>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</si>
  <si>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</si>
  <si>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</si>
  <si>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</si>
  <si>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 xml:space="preserve">    机关工资福利支出</t>
  </si>
  <si>
    <t>501</t>
  </si>
  <si>
    <t>01</t>
  </si>
  <si>
    <t xml:space="preserve">      工资奖金津补贴</t>
  </si>
  <si>
    <t>99</t>
  </si>
  <si>
    <t xml:space="preserve">      其他工资福利支出</t>
  </si>
  <si>
    <t>03</t>
  </si>
  <si>
    <t xml:space="preserve">      住房公积金</t>
  </si>
  <si>
    <t>02</t>
  </si>
  <si>
    <t xml:space="preserve">      社会保障缴费</t>
  </si>
  <si>
    <t xml:space="preserve">    机关商品和服务支出</t>
  </si>
  <si>
    <t>502</t>
  </si>
  <si>
    <t xml:space="preserve">      培训费</t>
  </si>
  <si>
    <t>08</t>
  </si>
  <si>
    <t xml:space="preserve">      公务用车运行维护费</t>
  </si>
  <si>
    <t xml:space="preserve">      办公经费</t>
  </si>
  <si>
    <t xml:space="preserve">      其他商品和服务支出</t>
  </si>
  <si>
    <t>06</t>
  </si>
  <si>
    <t xml:space="preserve">      公务接待费</t>
  </si>
  <si>
    <t>09</t>
  </si>
  <si>
    <t xml:space="preserve">      维修（护）费</t>
  </si>
  <si>
    <t>05</t>
  </si>
  <si>
    <t xml:space="preserve">      委托业务费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</si>
  <si>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</si>
  <si>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</si>
  <si>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</si>
  <si>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</si>
  <si>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</si>
  <si>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</si>
  <si>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</si>
  <si>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</si>
  <si>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</si>
  <si>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</si>
  <si>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</si>
  <si>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</si>
  <si>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</si>
  <si>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</si>
  <si>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</si>
  <si>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</si>
  <si>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</si>
  <si>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</si>
  <si>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</si>
  <si>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</si>
  <si>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</si>
  <si>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</si>
  <si>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</si>
  <si>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</si>
  <si>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</si>
  <si>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</si>
  <si>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</si>
  <si>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</si>
  <si>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</si>
  <si>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</si>
  <si>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</si>
  <si>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</si>
  <si>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</si>
  <si>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</si>
  <si>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</si>
  <si>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</si>
  <si>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</si>
  <si>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</si>
  <si>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</si>
  <si>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</si>
  <si>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</si>
  <si>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</si>
  <si>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</si>
  <si>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14</t>
  </si>
  <si>
    <t xml:space="preserve">      租赁费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</si>
  <si>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</si>
  <si>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</si>
  <si>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</si>
  <si>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</si>
  <si>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</si>
  <si>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</si>
  <si>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</si>
  <si>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</si>
  <si>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</si>
  <si>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</si>
  <si>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</si>
  <si>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退休费</t>
  </si>
  <si>
    <t>表3-2</t>
  </si>
  <si>
    <t>一般公共预算项目支出预算表</t>
  </si>
  <si>
    <t>项        目</t>
  </si>
  <si>
    <t>金额</t>
  </si>
  <si>
    <t>单位名称（项目）</t>
  </si>
  <si>
    <t xml:space="preserve">      妇儿工委</t>
  </si>
  <si>
    <t xml:space="preserve">      巾帼建功再提升行动</t>
  </si>
  <si>
    <t xml:space="preserve">      强基固本行动</t>
  </si>
  <si>
    <t xml:space="preserve">      素质提升行动</t>
  </si>
  <si>
    <t xml:space="preserve">      维权关爱行动</t>
  </si>
  <si>
    <t xml:space="preserve">      乡村振兴再行动</t>
  </si>
  <si>
    <t xml:space="preserve">      幸福家庭行动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</si>
  <si>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</si>
  <si>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</si>
  <si>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</si>
  <si>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</si>
  <si>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</si>
  <si>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</si>
  <si>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</si>
  <si>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</si>
  <si>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</si>
  <si>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</si>
  <si>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</si>
  <si>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</si>
  <si>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</si>
  <si>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</si>
  <si>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</si>
  <si>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</si>
  <si>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国有资本经营预算支出预算表</t>
  </si>
  <si>
    <t>本年支出</t>
  </si>
  <si>
    <t>2020年部门预算项目绩效目标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</si>
  <si>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</si>
  <si>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</si>
  <si>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</si>
  <si>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</si>
  <si>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</si>
  <si>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</si>
  <si>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</si>
  <si>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</si>
  <si>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</si>
  <si>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</si>
  <si>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</si>
  <si>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</si>
  <si>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</si>
  <si>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</si>
  <si>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 xml:space="preserve">    维权关爱行动</t>
  </si>
  <si>
    <t>依法维护妇女儿童合法权益，全市组织开展“巾帼心向党 建功十三五”“百千万巾帼大宣讲”、“巾帼心向党思想引领法治讲堂”等各类活动及讲座</t>
  </si>
  <si>
    <t>年内接访处理回复率</t>
  </si>
  <si>
    <t>100%</t>
  </si>
  <si>
    <t>维护各类姐妹圈群，联系服务群众</t>
  </si>
  <si>
    <t>≥20000人</t>
  </si>
  <si>
    <t>信访回复满意率</t>
  </si>
  <si>
    <t>70%</t>
  </si>
  <si>
    <t xml:space="preserve">    </t>
  </si>
  <si>
    <t>接待来访妇女</t>
  </si>
  <si>
    <t>≥50人次</t>
  </si>
  <si>
    <t>累计派出志愿者</t>
  </si>
  <si>
    <t>≥500人次</t>
  </si>
  <si>
    <t>线上线下累计服务妇女人次</t>
  </si>
  <si>
    <t>≥5000</t>
  </si>
  <si>
    <t>指导“紫薇花婚姻家庭纠纷调解室”开展工作</t>
  </si>
  <si>
    <t>≥5个</t>
  </si>
  <si>
    <t>开展各类讲座</t>
  </si>
  <si>
    <t>≥30场</t>
  </si>
  <si>
    <t xml:space="preserve">    巾帼建功再提升行动</t>
  </si>
  <si>
    <t>通过选树典型，凝聚巾帼力量，开展市级巾帼文明示范岗评比表扬活动；围绕中心，服务大局，在贴近行业需求，贴近妇女实际，凝聚妇女力量，培育妇女典型等方面取得了显著成效,搭建女性创新创业就业平台，为建设“繁荣幸福新自贡”贡献力量。</t>
  </si>
  <si>
    <t>培训各类人才</t>
  </si>
  <si>
    <t>100人次</t>
  </si>
  <si>
    <t>搭建女性创新创业结业平台</t>
  </si>
  <si>
    <t>长期</t>
  </si>
  <si>
    <t>“巾帼学堂.紫薇绽放”项目群众满意率</t>
  </si>
  <si>
    <t>≥95%</t>
  </si>
  <si>
    <t>举办巾帼文明岗培训班</t>
  </si>
  <si>
    <t>1期</t>
  </si>
  <si>
    <t>围绕中心，服务大局，凝聚妇女力量，培育妇女典型</t>
  </si>
  <si>
    <t>有效开展</t>
  </si>
  <si>
    <t>评选市级巾帼文明岗</t>
  </si>
  <si>
    <t>20个</t>
  </si>
  <si>
    <t>举办巾帼创业就业培训班</t>
  </si>
  <si>
    <t>2期</t>
  </si>
  <si>
    <t xml:space="preserve">    强基固本行动</t>
  </si>
  <si>
    <t>创新妇联组织建设，延伸妇联工作手臂。</t>
  </si>
  <si>
    <t>指导示范妇女微家开展活动</t>
  </si>
  <si>
    <t>≥4次</t>
  </si>
  <si>
    <t>推动幸福使者公益平台建设</t>
  </si>
  <si>
    <t>持续推进</t>
  </si>
  <si>
    <t>服务对象满意率</t>
  </si>
  <si>
    <t>≥90%</t>
  </si>
  <si>
    <t>建设幸福使者公益平台线下活动基地</t>
  </si>
  <si>
    <t>1个</t>
  </si>
  <si>
    <t>发挥妇女儿童社会组织在社会治理中的作用</t>
  </si>
  <si>
    <t>有效发挥</t>
  </si>
  <si>
    <t>举办社会组织培训班</t>
  </si>
  <si>
    <t xml:space="preserve">    妇儿工委</t>
  </si>
  <si>
    <t>提升妇女儿童生存发展水平，进行两纲攻坚，抓住春节、六一、元旦等重要节点，慰问、帮扶困难儿童不少于200名。</t>
  </si>
  <si>
    <t>重要节点累积慰问困难儿童</t>
  </si>
  <si>
    <t>≥50名</t>
  </si>
  <si>
    <t>两纲年度指标检测统计和督导调研</t>
  </si>
  <si>
    <t>春蕾计划资助对象和爱心人士满意率</t>
  </si>
  <si>
    <t>全市村、社区儿童之家覆盖率</t>
  </si>
  <si>
    <t>90%以上</t>
  </si>
  <si>
    <t>两纲攻坚指标</t>
  </si>
  <si>
    <t>完成</t>
  </si>
  <si>
    <t>春蕾计划结对帮扶困难学生</t>
  </si>
  <si>
    <t>≥150名</t>
  </si>
  <si>
    <t>召开妇儿工委工作协调会议</t>
  </si>
  <si>
    <t>2次</t>
  </si>
  <si>
    <t xml:space="preserve">    自财社（2019）137号，川财社（2018）155号，下达2019年重大公共卫生服务中央补助资金</t>
  </si>
  <si>
    <t xml:space="preserve">    素质提升行动</t>
  </si>
  <si>
    <t>举办2020年执委示范引领培训班，培训市、县、乡、村四级妇联积极履职的优秀执委代表，通过示范引领，提升各级执委履职能力，更好地发挥执委队伍作用，服务广大妇女儿童和家庭。</t>
  </si>
  <si>
    <t>举办时间</t>
  </si>
  <si>
    <t>2020年8月前</t>
  </si>
  <si>
    <t>推动妇女儿童事业发展</t>
  </si>
  <si>
    <t>有效推动</t>
  </si>
  <si>
    <t>培训市、县、乡、村四级妇联履职优秀的执委代表</t>
  </si>
  <si>
    <t>≥60人</t>
  </si>
  <si>
    <t>发挥基层执委队伍作用，提升基层执委服务妇女儿童和家庭的能力</t>
  </si>
  <si>
    <t>有效提升</t>
  </si>
  <si>
    <t>举办2020年执委示范引领培训班</t>
  </si>
  <si>
    <t>培训时间</t>
  </si>
  <si>
    <t>≥2天</t>
  </si>
  <si>
    <t xml:space="preserve">    幸福家庭行动</t>
  </si>
  <si>
    <t>助力文明城市创建，共筑中国梦。开展“市“传家训家风、创最美家庭”文明家庭创建活动和“盐都最美家庭”文化作品展开展等活动。</t>
  </si>
  <si>
    <t>评选全市“最美家庭”</t>
  </si>
  <si>
    <t>30户</t>
  </si>
  <si>
    <t>开展“回家行动”关爱返乡农民工和留守儿童，让更多的家长陪伴孩子的童年</t>
  </si>
  <si>
    <t>参加社区家长学校培训的居民满意度</t>
  </si>
  <si>
    <t>≥80%</t>
  </si>
  <si>
    <t>开展以孝爱亲和廉为主题的家庭教育讲座</t>
  </si>
  <si>
    <t>100场</t>
  </si>
  <si>
    <t>通过线上线下各种方式开展家庭教育讲座</t>
  </si>
  <si>
    <t>100场以上</t>
  </si>
  <si>
    <t>提供就业岗位</t>
  </si>
  <si>
    <t>≥1000个</t>
  </si>
  <si>
    <t>举办“让爱回家 守护成长”援助留守儿童父母返乡创业就业招聘会</t>
  </si>
  <si>
    <t>1次</t>
  </si>
  <si>
    <t xml:space="preserve">    乡村振兴再行动</t>
  </si>
  <si>
    <t>发挥好妇联组织的优势和力量，加大推动农村产业发展、乡风文明建设 、农村弱势群体关爱等工作； 加强农村妇女素质提升；积极争取各级政策、项目、资金，实施“回家行动”，落实“两癌”救助、“情暖妇幼”等项目政策，为实现乡村振兴贡献力量。</t>
  </si>
  <si>
    <t>培训返乡女农民</t>
  </si>
  <si>
    <t>推动农村产业发展</t>
  </si>
  <si>
    <t>有效</t>
  </si>
  <si>
    <t>结对帮扶村村民满意率</t>
  </si>
  <si>
    <t>举办乡村振兴巾帼培训班及现场交流会</t>
  </si>
  <si>
    <t>提升农村妇女素质</t>
  </si>
  <si>
    <t>发挥妇联组织优势，做好定点帮扶村扶贫工作及开展春节慰问</t>
  </si>
  <si>
    <t>200人次</t>
  </si>
  <si>
    <t>关爱慰问困难妇幼</t>
  </si>
  <si>
    <t>200名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</si>
</sst>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</numFmts>
  <fonts count="50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0" borderId="0">
      <alignment/>
      <protection/>
    </xf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" fontId="0" fillId="0" borderId="0">
      <alignment/>
      <protection/>
    </xf>
  </cellStyleXfs>
  <cellXfs count="149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Font="1" applyBorder="1" applyAlignment="1">
      <alignment vertical="center" wrapText="1"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Border="1" applyAlignment="1" applyProtection="1">
      <alignment vertical="center" wrapText="1"/>
      <protection/>
    </xf>
    <xf numFmtId="4" fontId="1" fillId="0" borderId="15" xfId="0" applyNumberFormat="1" applyFont="1" applyBorder="1" applyAlignment="1" applyProtection="1">
      <alignment vertical="center" wrapText="1"/>
      <protection/>
    </xf>
    <xf numFmtId="4" fontId="1" fillId="0" borderId="20" xfId="0" applyNumberFormat="1" applyFont="1" applyBorder="1" applyAlignment="1" applyProtection="1">
      <alignment vertical="center" wrapText="1"/>
      <protection/>
    </xf>
    <xf numFmtId="4" fontId="1" fillId="0" borderId="21" xfId="0" applyNumberFormat="1" applyFont="1" applyBorder="1" applyAlignment="1" applyProtection="1">
      <alignment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25" applyNumberFormat="1" applyFont="1" applyFill="1" applyBorder="1" applyAlignment="1" applyProtection="1">
      <alignment vertical="center" wrapText="1"/>
      <protection/>
    </xf>
    <xf numFmtId="4" fontId="2" fillId="0" borderId="10" xfId="25" applyNumberFormat="1" applyFont="1" applyFill="1" applyBorder="1" applyAlignment="1" applyProtection="1">
      <alignment vertical="center" wrapText="1"/>
      <protection/>
    </xf>
    <xf numFmtId="4" fontId="2" fillId="0" borderId="10" xfId="15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right" vertical="center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29" xfId="15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 wrapText="1"/>
      <protection/>
    </xf>
    <xf numFmtId="4" fontId="2" fillId="0" borderId="33" xfId="15" applyNumberFormat="1" applyFont="1" applyFill="1" applyBorder="1" applyAlignment="1" applyProtection="1">
      <alignment vertical="center" wrapText="1"/>
      <protection/>
    </xf>
    <xf numFmtId="4" fontId="2" fillId="0" borderId="34" xfId="15" applyNumberFormat="1" applyFont="1" applyFill="1" applyBorder="1" applyAlignment="1" applyProtection="1">
      <alignment vertical="center" wrapText="1"/>
      <protection/>
    </xf>
    <xf numFmtId="4" fontId="2" fillId="0" borderId="35" xfId="15" applyNumberFormat="1" applyFont="1" applyFill="1" applyBorder="1" applyAlignment="1" applyProtection="1">
      <alignment vertical="center" wrapText="1"/>
      <protection/>
    </xf>
    <xf numFmtId="4" fontId="2" fillId="0" borderId="36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37" xfId="15" applyNumberFormat="1" applyFont="1" applyFill="1" applyBorder="1" applyAlignment="1" applyProtection="1">
      <alignment vertical="center" wrapText="1"/>
      <protection/>
    </xf>
    <xf numFmtId="4" fontId="2" fillId="0" borderId="38" xfId="15" applyNumberFormat="1" applyFont="1" applyFill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4" fontId="2" fillId="0" borderId="40" xfId="15" applyNumberFormat="1" applyFont="1" applyFill="1" applyBorder="1" applyAlignment="1" applyProtection="1">
      <alignment vertical="center" wrapText="1"/>
      <protection/>
    </xf>
    <xf numFmtId="4" fontId="2" fillId="0" borderId="25" xfId="0" applyNumberFormat="1" applyFont="1" applyBorder="1" applyAlignment="1" applyProtection="1">
      <alignment vertical="center" wrapText="1"/>
      <protection/>
    </xf>
    <xf numFmtId="4" fontId="2" fillId="0" borderId="41" xfId="15" applyNumberFormat="1" applyFont="1" applyFill="1" applyBorder="1" applyAlignment="1" applyProtection="1">
      <alignment vertical="center" wrapText="1"/>
      <protection/>
    </xf>
    <xf numFmtId="4" fontId="2" fillId="0" borderId="42" xfId="1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43" xfId="15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35" xfId="15" applyNumberFormat="1" applyFont="1" applyFill="1" applyBorder="1" applyAlignment="1">
      <alignment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4" fontId="2" fillId="0" borderId="44" xfId="15" applyNumberFormat="1" applyFont="1" applyFill="1" applyBorder="1" applyAlignment="1">
      <alignment vertical="center" wrapText="1"/>
    </xf>
    <xf numFmtId="4" fontId="2" fillId="0" borderId="24" xfId="15" applyNumberFormat="1" applyFont="1" applyFill="1" applyBorder="1" applyAlignment="1">
      <alignment vertical="center" wrapText="1"/>
    </xf>
    <xf numFmtId="4" fontId="2" fillId="0" borderId="45" xfId="15" applyNumberFormat="1" applyFont="1" applyFill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46" xfId="15" applyNumberFormat="1" applyFont="1" applyFill="1" applyBorder="1" applyAlignment="1">
      <alignment vertical="center" wrapText="1"/>
    </xf>
    <xf numFmtId="4" fontId="2" fillId="0" borderId="47" xfId="0" applyNumberFormat="1" applyFont="1" applyBorder="1" applyAlignment="1">
      <alignment horizontal="right" vertical="center" wrapText="1"/>
    </xf>
    <xf numFmtId="4" fontId="2" fillId="0" borderId="48" xfId="15" applyNumberFormat="1" applyFont="1" applyFill="1" applyBorder="1" applyAlignment="1">
      <alignment vertical="center" wrapText="1"/>
    </xf>
    <xf numFmtId="4" fontId="2" fillId="0" borderId="49" xfId="15" applyNumberFormat="1" applyFont="1" applyFill="1" applyBorder="1" applyAlignment="1">
      <alignment vertical="center" wrapText="1"/>
    </xf>
    <xf numFmtId="4" fontId="2" fillId="0" borderId="50" xfId="15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2" fillId="37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46" xfId="0" applyNumberFormat="1" applyFont="1" applyBorder="1" applyAlignment="1" applyProtection="1">
      <alignment vertical="center" wrapText="1"/>
      <protection/>
    </xf>
    <xf numFmtId="4" fontId="1" fillId="0" borderId="11" xfId="0" applyNumberFormat="1" applyFont="1" applyBorder="1" applyAlignment="1" applyProtection="1">
      <alignment vertical="center" wrapText="1"/>
      <protection/>
    </xf>
    <xf numFmtId="4" fontId="1" fillId="0" borderId="13" xfId="0" applyNumberFormat="1" applyFont="1" applyBorder="1" applyAlignment="1" applyProtection="1">
      <alignment vertical="center" wrapText="1"/>
      <protection/>
    </xf>
    <xf numFmtId="0" fontId="5" fillId="37" borderId="0" xfId="0" applyNumberFormat="1" applyFont="1" applyFill="1" applyAlignment="1">
      <alignment/>
    </xf>
    <xf numFmtId="0" fontId="1" fillId="37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1" fillId="37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15" applyNumberFormat="1" applyFont="1" applyFill="1" applyAlignment="1">
      <alignment horizontal="center" vertical="center"/>
    </xf>
    <xf numFmtId="0" fontId="2" fillId="0" borderId="0" xfId="15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52" xfId="0" applyNumberFormat="1" applyFont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4" fontId="2" fillId="0" borderId="43" xfId="0" applyNumberFormat="1" applyFont="1" applyBorder="1" applyAlignment="1" applyProtection="1">
      <alignment vertical="center" wrapText="1"/>
      <protection/>
    </xf>
    <xf numFmtId="4" fontId="2" fillId="0" borderId="43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7" xfId="0" applyNumberFormat="1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tyle 1" xfId="64"/>
    <cellStyle name="Style 2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0.16015625" style="0" customWidth="1"/>
    <col min="2" max="2" width="42.33203125" style="0" customWidth="1"/>
    <col min="3" max="3" width="60.16015625" style="0" customWidth="1"/>
    <col min="4" max="4" width="42.33203125" style="0" customWidth="1"/>
  </cols>
  <sheetData>
    <row r="1" spans="1:4" s="135" customFormat="1" ht="18" customHeight="1">
      <c r="A1" s="137" t="s">
        <v>0</v>
      </c>
      <c r="B1" s="137"/>
      <c r="C1" s="137"/>
      <c r="D1" s="19" t="s">
        <v>1</v>
      </c>
    </row>
    <row r="2" spans="1:4" s="135" customFormat="1" ht="18" customHeight="1">
      <c r="A2" s="138" t="s">
        <v>2</v>
      </c>
      <c r="B2" s="138"/>
      <c r="C2" s="138"/>
      <c r="D2" s="138"/>
    </row>
    <row r="3" spans="1:4" s="135" customFormat="1" ht="18" customHeight="1">
      <c r="A3" s="139"/>
      <c r="B3" s="139"/>
      <c r="C3" s="17"/>
      <c r="D3" s="11" t="s">
        <v>3</v>
      </c>
    </row>
    <row r="4" spans="1:4" s="135" customFormat="1" ht="18" customHeight="1">
      <c r="A4" s="79" t="s">
        <v>4</v>
      </c>
      <c r="B4" s="80"/>
      <c r="C4" s="79" t="s">
        <v>5</v>
      </c>
      <c r="D4" s="80"/>
    </row>
    <row r="5" spans="1:4" s="135" customFormat="1" ht="18" customHeight="1">
      <c r="A5" s="140" t="s">
        <v>6</v>
      </c>
      <c r="B5" s="141" t="s">
        <v>7</v>
      </c>
      <c r="C5" s="140" t="s">
        <v>6</v>
      </c>
      <c r="D5" s="142" t="s">
        <v>7</v>
      </c>
    </row>
    <row r="6" spans="1:4" s="135" customFormat="1" ht="18" customHeight="1">
      <c r="A6" s="85" t="s">
        <v>8</v>
      </c>
      <c r="B6" s="143">
        <v>3572661.21</v>
      </c>
      <c r="C6" s="87" t="s">
        <v>9</v>
      </c>
      <c r="D6" s="143">
        <v>3221791.8</v>
      </c>
    </row>
    <row r="7" spans="1:4" s="135" customFormat="1" ht="18" customHeight="1">
      <c r="A7" s="85" t="s">
        <v>10</v>
      </c>
      <c r="B7" s="144">
        <v>0</v>
      </c>
      <c r="C7" s="87" t="s">
        <v>11</v>
      </c>
      <c r="D7" s="144">
        <v>0</v>
      </c>
    </row>
    <row r="8" spans="1:4" s="135" customFormat="1" ht="18" customHeight="1">
      <c r="A8" s="85" t="s">
        <v>12</v>
      </c>
      <c r="B8" s="144">
        <v>0</v>
      </c>
      <c r="C8" s="87" t="s">
        <v>13</v>
      </c>
      <c r="D8" s="144">
        <v>0</v>
      </c>
    </row>
    <row r="9" spans="1:4" s="135" customFormat="1" ht="18" customHeight="1">
      <c r="A9" s="85" t="s">
        <v>14</v>
      </c>
      <c r="B9" s="144">
        <v>0</v>
      </c>
      <c r="C9" s="87" t="s">
        <v>15</v>
      </c>
      <c r="D9" s="144">
        <v>0</v>
      </c>
    </row>
    <row r="10" spans="1:4" s="135" customFormat="1" ht="18" customHeight="1">
      <c r="A10" s="85" t="s">
        <v>16</v>
      </c>
      <c r="B10" s="144">
        <v>0</v>
      </c>
      <c r="C10" s="87" t="s">
        <v>17</v>
      </c>
      <c r="D10" s="144">
        <v>0</v>
      </c>
    </row>
    <row r="11" spans="1:4" s="135" customFormat="1" ht="18" customHeight="1">
      <c r="A11" s="85" t="s">
        <v>18</v>
      </c>
      <c r="B11" s="144">
        <v>0</v>
      </c>
      <c r="C11" s="87" t="s">
        <v>19</v>
      </c>
      <c r="D11" s="144">
        <v>0</v>
      </c>
    </row>
    <row r="12" spans="1:4" s="135" customFormat="1" ht="18" customHeight="1">
      <c r="A12" s="85"/>
      <c r="B12" s="145"/>
      <c r="C12" s="87" t="s">
        <v>20</v>
      </c>
      <c r="D12" s="144">
        <v>0</v>
      </c>
    </row>
    <row r="13" spans="1:4" s="135" customFormat="1" ht="18" customHeight="1">
      <c r="A13" s="101"/>
      <c r="B13" s="144"/>
      <c r="C13" s="87" t="s">
        <v>21</v>
      </c>
      <c r="D13" s="144">
        <v>177798.72</v>
      </c>
    </row>
    <row r="14" spans="1:4" s="135" customFormat="1" ht="18" customHeight="1">
      <c r="A14" s="101"/>
      <c r="B14" s="144"/>
      <c r="C14" s="87" t="s">
        <v>22</v>
      </c>
      <c r="D14" s="144">
        <v>0</v>
      </c>
    </row>
    <row r="15" spans="1:4" s="135" customFormat="1" ht="18" customHeight="1">
      <c r="A15" s="101"/>
      <c r="B15" s="144"/>
      <c r="C15" s="87" t="s">
        <v>23</v>
      </c>
      <c r="D15" s="144">
        <v>116565.65</v>
      </c>
    </row>
    <row r="16" spans="1:4" s="135" customFormat="1" ht="18" customHeight="1">
      <c r="A16" s="101"/>
      <c r="B16" s="144"/>
      <c r="C16" s="87" t="s">
        <v>24</v>
      </c>
      <c r="D16" s="144">
        <v>0</v>
      </c>
    </row>
    <row r="17" spans="1:4" s="135" customFormat="1" ht="18" customHeight="1">
      <c r="A17" s="101"/>
      <c r="B17" s="144"/>
      <c r="C17" s="87" t="s">
        <v>25</v>
      </c>
      <c r="D17" s="144">
        <v>0</v>
      </c>
    </row>
    <row r="18" spans="1:4" s="135" customFormat="1" ht="18" customHeight="1">
      <c r="A18" s="101"/>
      <c r="B18" s="144"/>
      <c r="C18" s="87" t="s">
        <v>26</v>
      </c>
      <c r="D18" s="144">
        <v>0</v>
      </c>
    </row>
    <row r="19" spans="1:4" s="135" customFormat="1" ht="18" customHeight="1">
      <c r="A19" s="101"/>
      <c r="B19" s="144"/>
      <c r="C19" s="87" t="s">
        <v>27</v>
      </c>
      <c r="D19" s="144">
        <v>0</v>
      </c>
    </row>
    <row r="20" spans="1:4" s="135" customFormat="1" ht="18" customHeight="1">
      <c r="A20" s="101"/>
      <c r="B20" s="144"/>
      <c r="C20" s="87" t="s">
        <v>28</v>
      </c>
      <c r="D20" s="144">
        <v>0</v>
      </c>
    </row>
    <row r="21" spans="1:4" s="135" customFormat="1" ht="18" customHeight="1">
      <c r="A21" s="101"/>
      <c r="B21" s="144"/>
      <c r="C21" s="87" t="s">
        <v>29</v>
      </c>
      <c r="D21" s="144">
        <v>0</v>
      </c>
    </row>
    <row r="22" spans="1:4" s="136" customFormat="1" ht="18" customHeight="1">
      <c r="A22" s="101"/>
      <c r="B22" s="144"/>
      <c r="C22" s="87" t="s">
        <v>30</v>
      </c>
      <c r="D22" s="144">
        <v>0</v>
      </c>
    </row>
    <row r="23" spans="1:4" s="135" customFormat="1" ht="18" customHeight="1">
      <c r="A23" s="101"/>
      <c r="B23" s="144"/>
      <c r="C23" s="87" t="s">
        <v>31</v>
      </c>
      <c r="D23" s="144">
        <v>0</v>
      </c>
    </row>
    <row r="24" spans="1:4" s="135" customFormat="1" ht="18" customHeight="1">
      <c r="A24" s="101"/>
      <c r="B24" s="144"/>
      <c r="C24" s="87" t="s">
        <v>32</v>
      </c>
      <c r="D24" s="144">
        <v>0</v>
      </c>
    </row>
    <row r="25" spans="1:4" s="135" customFormat="1" ht="18" customHeight="1">
      <c r="A25" s="101"/>
      <c r="B25" s="144"/>
      <c r="C25" s="87" t="s">
        <v>33</v>
      </c>
      <c r="D25" s="144">
        <v>106505.04</v>
      </c>
    </row>
    <row r="26" spans="1:4" s="135" customFormat="1" ht="18" customHeight="1">
      <c r="A26" s="85"/>
      <c r="B26" s="144"/>
      <c r="C26" s="87" t="s">
        <v>34</v>
      </c>
      <c r="D26" s="144">
        <v>0</v>
      </c>
    </row>
    <row r="27" spans="1:4" s="135" customFormat="1" ht="18" customHeight="1">
      <c r="A27" s="85"/>
      <c r="B27" s="144"/>
      <c r="C27" s="87" t="s">
        <v>35</v>
      </c>
      <c r="D27" s="144">
        <v>0</v>
      </c>
    </row>
    <row r="28" spans="1:4" s="135" customFormat="1" ht="18" customHeight="1">
      <c r="A28" s="85"/>
      <c r="B28" s="144"/>
      <c r="C28" s="87" t="s">
        <v>36</v>
      </c>
      <c r="D28" s="144">
        <v>0</v>
      </c>
    </row>
    <row r="29" spans="1:4" s="135" customFormat="1" ht="18" customHeight="1">
      <c r="A29" s="85"/>
      <c r="B29" s="144"/>
      <c r="C29" s="87" t="s">
        <v>37</v>
      </c>
      <c r="D29" s="144">
        <v>0</v>
      </c>
    </row>
    <row r="30" spans="1:4" s="135" customFormat="1" ht="18" customHeight="1">
      <c r="A30" s="85"/>
      <c r="B30" s="144"/>
      <c r="C30" s="87" t="s">
        <v>38</v>
      </c>
      <c r="D30" s="144">
        <v>0</v>
      </c>
    </row>
    <row r="31" spans="1:4" ht="19.5" customHeight="1">
      <c r="A31" s="85"/>
      <c r="B31" s="144"/>
      <c r="C31" s="87" t="s">
        <v>39</v>
      </c>
      <c r="D31" s="144">
        <v>0</v>
      </c>
    </row>
    <row r="32" spans="1:4" ht="19.5" customHeight="1">
      <c r="A32" s="85"/>
      <c r="B32" s="144"/>
      <c r="C32" s="87" t="s">
        <v>40</v>
      </c>
      <c r="D32" s="144">
        <v>0</v>
      </c>
    </row>
    <row r="33" spans="1:4" ht="19.5" customHeight="1">
      <c r="A33" s="85"/>
      <c r="B33" s="144"/>
      <c r="C33" s="87" t="s">
        <v>41</v>
      </c>
      <c r="D33" s="144">
        <v>0</v>
      </c>
    </row>
    <row r="34" spans="1:4" ht="19.5" customHeight="1">
      <c r="A34" s="85"/>
      <c r="B34" s="144"/>
      <c r="C34" s="87" t="s">
        <v>42</v>
      </c>
      <c r="D34" s="144">
        <v>0</v>
      </c>
    </row>
    <row r="35" spans="1:4" ht="19.5" customHeight="1">
      <c r="A35" s="85"/>
      <c r="B35" s="144"/>
      <c r="C35" s="87"/>
      <c r="D35" s="146"/>
    </row>
    <row r="36" spans="1:4" ht="19.5" customHeight="1">
      <c r="A36" s="103" t="s">
        <v>43</v>
      </c>
      <c r="B36" s="147">
        <f>SUM(B6:B11)</f>
        <v>3572661.21</v>
      </c>
      <c r="C36" s="105" t="s">
        <v>44</v>
      </c>
      <c r="D36" s="147">
        <f>SUM(D6:D34)</f>
        <v>3622661.21</v>
      </c>
    </row>
    <row r="37" spans="1:4" ht="19.5" customHeight="1">
      <c r="A37" s="85" t="s">
        <v>45</v>
      </c>
      <c r="B37" s="144">
        <v>0</v>
      </c>
      <c r="C37" s="87" t="s">
        <v>46</v>
      </c>
      <c r="D37" s="144">
        <v>0</v>
      </c>
    </row>
    <row r="38" spans="1:4" ht="19.5" customHeight="1">
      <c r="A38" s="85" t="s">
        <v>47</v>
      </c>
      <c r="B38" s="144">
        <v>50000</v>
      </c>
      <c r="C38" s="87" t="s">
        <v>48</v>
      </c>
      <c r="D38" s="144">
        <v>0</v>
      </c>
    </row>
    <row r="39" spans="1:4" ht="19.5" customHeight="1">
      <c r="A39" s="85"/>
      <c r="B39" s="110"/>
      <c r="C39" s="87"/>
      <c r="D39" s="146"/>
    </row>
    <row r="40" spans="1:4" ht="19.5" customHeight="1">
      <c r="A40" s="103" t="s">
        <v>49</v>
      </c>
      <c r="B40" s="112">
        <f>SUM(B36:B38)</f>
        <v>3622661.21</v>
      </c>
      <c r="C40" s="105" t="s">
        <v>50</v>
      </c>
      <c r="D40" s="148">
        <f>SUM(D36:D38)</f>
        <v>3622661.21</v>
      </c>
    </row>
  </sheetData>
  <sheetProtection/>
  <mergeCells count="3">
    <mergeCell ref="A2:D2"/>
    <mergeCell ref="A4:B4"/>
    <mergeCell ref="C4:D4"/>
  </mergeCells>
  <printOptions horizontalCentered="1"/>
  <pageMargins left="0.7486110925674438" right="0.7486110925674438" top="0.7875000238418579" bottom="0.7875000238418579" header="0.512499988079071" footer="0.512499988079071"/>
  <pageSetup errors="blank" horizontalDpi="600" verticalDpi="600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7"/>
      <c r="B1" s="7"/>
      <c r="C1" s="7"/>
      <c r="D1" s="7"/>
      <c r="E1" s="8" t="s">
        <v>242</v>
      </c>
    </row>
    <row r="2" spans="1:5" ht="19.5" customHeight="1">
      <c r="A2" s="9" t="s">
        <v>243</v>
      </c>
      <c r="B2" s="9"/>
      <c r="C2" s="9"/>
      <c r="D2" s="9"/>
      <c r="E2" s="9"/>
    </row>
    <row r="3" spans="1:5" ht="19.5" customHeight="1">
      <c r="A3" s="10"/>
      <c r="B3" s="10"/>
      <c r="C3" s="10"/>
      <c r="D3" s="10"/>
      <c r="E3" s="11" t="s">
        <v>3</v>
      </c>
    </row>
    <row r="4" spans="1:5" ht="19.5" customHeight="1">
      <c r="A4" s="12" t="s">
        <v>81</v>
      </c>
      <c r="B4" s="12"/>
      <c r="C4" s="12" t="s">
        <v>244</v>
      </c>
      <c r="D4" s="12"/>
      <c r="E4" s="12"/>
    </row>
    <row r="5" spans="1:5" ht="19.5" customHeight="1">
      <c r="A5" s="13" t="s">
        <v>63</v>
      </c>
      <c r="B5" s="14" t="s">
        <v>85</v>
      </c>
      <c r="C5" s="14" t="s">
        <v>54</v>
      </c>
      <c r="D5" s="14" t="s">
        <v>82</v>
      </c>
      <c r="E5" s="12" t="s">
        <v>83</v>
      </c>
    </row>
    <row r="6" spans="1:5" ht="19.5" customHeight="1">
      <c r="A6" s="13"/>
      <c r="B6" s="14"/>
      <c r="C6" s="14"/>
      <c r="D6" s="14"/>
      <c r="E6" s="12"/>
    </row>
    <row r="7" spans="1:5" ht="19.5" customHeight="1">
      <c r="A7" s="15" t="s">
        <v>68</v>
      </c>
      <c r="B7" s="15" t="s">
        <v>68</v>
      </c>
      <c r="C7" s="16">
        <f aca="true" t="shared" si="0" ref="C7:C16">SUM(D7:E7)</f>
        <v>0</v>
      </c>
      <c r="D7" s="16" t="s">
        <v>68</v>
      </c>
      <c r="E7" s="16" t="s">
        <v>68</v>
      </c>
    </row>
    <row r="8" spans="1:5" ht="19.5" customHeight="1">
      <c r="A8" s="15" t="s">
        <v>68</v>
      </c>
      <c r="B8" s="15" t="s">
        <v>68</v>
      </c>
      <c r="C8" s="16">
        <f t="shared" si="0"/>
        <v>0</v>
      </c>
      <c r="D8" s="16" t="s">
        <v>68</v>
      </c>
      <c r="E8" s="16" t="s">
        <v>68</v>
      </c>
    </row>
    <row r="9" spans="1:5" ht="19.5" customHeight="1">
      <c r="A9" s="15" t="s">
        <v>68</v>
      </c>
      <c r="B9" s="15" t="s">
        <v>68</v>
      </c>
      <c r="C9" s="16">
        <f t="shared" si="0"/>
        <v>0</v>
      </c>
      <c r="D9" s="16" t="s">
        <v>68</v>
      </c>
      <c r="E9" s="16" t="s">
        <v>68</v>
      </c>
    </row>
    <row r="10" spans="1:5" ht="19.5" customHeight="1">
      <c r="A10" s="15" t="s">
        <v>68</v>
      </c>
      <c r="B10" s="15" t="s">
        <v>68</v>
      </c>
      <c r="C10" s="16">
        <f t="shared" si="0"/>
        <v>0</v>
      </c>
      <c r="D10" s="16" t="s">
        <v>68</v>
      </c>
      <c r="E10" s="16" t="s">
        <v>68</v>
      </c>
    </row>
    <row r="11" spans="1:5" ht="19.5" customHeight="1">
      <c r="A11" s="15" t="s">
        <v>68</v>
      </c>
      <c r="B11" s="15" t="s">
        <v>68</v>
      </c>
      <c r="C11" s="16">
        <f t="shared" si="0"/>
        <v>0</v>
      </c>
      <c r="D11" s="16" t="s">
        <v>68</v>
      </c>
      <c r="E11" s="16" t="s">
        <v>68</v>
      </c>
    </row>
    <row r="12" spans="1:5" ht="19.5" customHeight="1">
      <c r="A12" s="15" t="s">
        <v>68</v>
      </c>
      <c r="B12" s="15" t="s">
        <v>68</v>
      </c>
      <c r="C12" s="16">
        <f t="shared" si="0"/>
        <v>0</v>
      </c>
      <c r="D12" s="16" t="s">
        <v>68</v>
      </c>
      <c r="E12" s="16" t="s">
        <v>68</v>
      </c>
    </row>
    <row r="13" spans="1:5" ht="19.5" customHeight="1">
      <c r="A13" s="15" t="s">
        <v>68</v>
      </c>
      <c r="B13" s="15" t="s">
        <v>68</v>
      </c>
      <c r="C13" s="16">
        <f t="shared" si="0"/>
        <v>0</v>
      </c>
      <c r="D13" s="16" t="s">
        <v>68</v>
      </c>
      <c r="E13" s="16" t="s">
        <v>68</v>
      </c>
    </row>
    <row r="14" spans="1:5" ht="19.5" customHeight="1">
      <c r="A14" s="15" t="s">
        <v>68</v>
      </c>
      <c r="B14" s="15" t="s">
        <v>68</v>
      </c>
      <c r="C14" s="16">
        <f t="shared" si="0"/>
        <v>0</v>
      </c>
      <c r="D14" s="16" t="s">
        <v>68</v>
      </c>
      <c r="E14" s="16" t="s">
        <v>68</v>
      </c>
    </row>
    <row r="15" spans="1:5" ht="19.5" customHeight="1">
      <c r="A15" s="15" t="s">
        <v>68</v>
      </c>
      <c r="B15" s="15" t="s">
        <v>68</v>
      </c>
      <c r="C15" s="16">
        <f t="shared" si="0"/>
        <v>0</v>
      </c>
      <c r="D15" s="16" t="s">
        <v>68</v>
      </c>
      <c r="E15" s="16" t="s">
        <v>68</v>
      </c>
    </row>
    <row r="16" spans="1:5" ht="19.5" customHeight="1">
      <c r="A16" s="15" t="s">
        <v>68</v>
      </c>
      <c r="B16" s="15" t="s">
        <v>68</v>
      </c>
      <c r="C16" s="16">
        <f t="shared" si="0"/>
        <v>0</v>
      </c>
      <c r="D16" s="16" t="s">
        <v>68</v>
      </c>
      <c r="E16" s="16" t="s">
        <v>68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19" t="s">
        <v>245</v>
      </c>
    </row>
    <row r="2" spans="1:8" ht="19.5" customHeight="1">
      <c r="A2" s="9" t="s">
        <v>246</v>
      </c>
      <c r="B2" s="9"/>
      <c r="C2" s="9"/>
      <c r="D2" s="9"/>
      <c r="E2" s="9"/>
      <c r="F2" s="9"/>
      <c r="G2" s="9"/>
      <c r="H2" s="9"/>
    </row>
    <row r="3" spans="1:8" ht="19.5" customHeight="1">
      <c r="A3" s="10"/>
      <c r="B3" s="20"/>
      <c r="C3" s="20"/>
      <c r="D3" s="20"/>
      <c r="E3" s="20"/>
      <c r="F3" s="20"/>
      <c r="G3" s="20"/>
      <c r="H3" s="11" t="s">
        <v>3</v>
      </c>
    </row>
    <row r="4" spans="1:8" ht="19.5" customHeight="1">
      <c r="A4" s="21" t="s">
        <v>234</v>
      </c>
      <c r="B4" s="21" t="s">
        <v>235</v>
      </c>
      <c r="C4" s="22" t="s">
        <v>236</v>
      </c>
      <c r="D4" s="22"/>
      <c r="E4" s="23"/>
      <c r="F4" s="23"/>
      <c r="G4" s="23"/>
      <c r="H4" s="22"/>
    </row>
    <row r="5" spans="1:8" ht="19.5" customHeight="1">
      <c r="A5" s="21"/>
      <c r="B5" s="21"/>
      <c r="C5" s="24" t="s">
        <v>54</v>
      </c>
      <c r="D5" s="25" t="s">
        <v>237</v>
      </c>
      <c r="E5" s="26" t="s">
        <v>238</v>
      </c>
      <c r="F5" s="27"/>
      <c r="G5" s="28"/>
      <c r="H5" s="29" t="s">
        <v>239</v>
      </c>
    </row>
    <row r="6" spans="1:8" ht="19.5" customHeight="1">
      <c r="A6" s="30"/>
      <c r="B6" s="30"/>
      <c r="C6" s="31"/>
      <c r="D6" s="30"/>
      <c r="E6" s="32" t="s">
        <v>65</v>
      </c>
      <c r="F6" s="32" t="s">
        <v>240</v>
      </c>
      <c r="G6" s="32" t="s">
        <v>241</v>
      </c>
      <c r="H6" s="33"/>
    </row>
    <row r="7" spans="1:8" ht="19.5" customHeight="1">
      <c r="A7" s="34" t="s">
        <v>68</v>
      </c>
      <c r="B7" s="35" t="s">
        <v>68</v>
      </c>
      <c r="C7" s="36">
        <f aca="true" t="shared" si="0" ref="C7:C16">SUM(D7,F7:H7)</f>
        <v>0</v>
      </c>
      <c r="D7" s="37" t="s">
        <v>68</v>
      </c>
      <c r="E7" s="38">
        <f aca="true" t="shared" si="1" ref="E7:E16">SUM(F7:G7)</f>
        <v>0</v>
      </c>
      <c r="F7" s="39" t="s">
        <v>68</v>
      </c>
      <c r="G7" s="40" t="s">
        <v>68</v>
      </c>
      <c r="H7" s="41" t="s">
        <v>68</v>
      </c>
    </row>
    <row r="8" spans="1:8" ht="19.5" customHeight="1">
      <c r="A8" s="34" t="s">
        <v>68</v>
      </c>
      <c r="B8" s="35" t="s">
        <v>68</v>
      </c>
      <c r="C8" s="36">
        <f t="shared" si="0"/>
        <v>0</v>
      </c>
      <c r="D8" s="37" t="s">
        <v>68</v>
      </c>
      <c r="E8" s="38">
        <f t="shared" si="1"/>
        <v>0</v>
      </c>
      <c r="F8" s="39" t="s">
        <v>68</v>
      </c>
      <c r="G8" s="40" t="s">
        <v>68</v>
      </c>
      <c r="H8" s="41" t="s">
        <v>68</v>
      </c>
    </row>
    <row r="9" spans="1:8" ht="19.5" customHeight="1">
      <c r="A9" s="34" t="s">
        <v>68</v>
      </c>
      <c r="B9" s="35" t="s">
        <v>68</v>
      </c>
      <c r="C9" s="36">
        <f t="shared" si="0"/>
        <v>0</v>
      </c>
      <c r="D9" s="37" t="s">
        <v>68</v>
      </c>
      <c r="E9" s="38">
        <f t="shared" si="1"/>
        <v>0</v>
      </c>
      <c r="F9" s="39" t="s">
        <v>68</v>
      </c>
      <c r="G9" s="40" t="s">
        <v>68</v>
      </c>
      <c r="H9" s="41" t="s">
        <v>68</v>
      </c>
    </row>
    <row r="10" spans="1:8" ht="19.5" customHeight="1">
      <c r="A10" s="34" t="s">
        <v>68</v>
      </c>
      <c r="B10" s="35" t="s">
        <v>68</v>
      </c>
      <c r="C10" s="36">
        <f t="shared" si="0"/>
        <v>0</v>
      </c>
      <c r="D10" s="37" t="s">
        <v>68</v>
      </c>
      <c r="E10" s="38">
        <f t="shared" si="1"/>
        <v>0</v>
      </c>
      <c r="F10" s="39" t="s">
        <v>68</v>
      </c>
      <c r="G10" s="40" t="s">
        <v>68</v>
      </c>
      <c r="H10" s="41" t="s">
        <v>68</v>
      </c>
    </row>
    <row r="11" spans="1:8" ht="19.5" customHeight="1">
      <c r="A11" s="34" t="s">
        <v>68</v>
      </c>
      <c r="B11" s="35" t="s">
        <v>68</v>
      </c>
      <c r="C11" s="36">
        <f t="shared" si="0"/>
        <v>0</v>
      </c>
      <c r="D11" s="37" t="s">
        <v>68</v>
      </c>
      <c r="E11" s="38">
        <f t="shared" si="1"/>
        <v>0</v>
      </c>
      <c r="F11" s="39" t="s">
        <v>68</v>
      </c>
      <c r="G11" s="40" t="s">
        <v>68</v>
      </c>
      <c r="H11" s="41" t="s">
        <v>68</v>
      </c>
    </row>
    <row r="12" spans="1:8" ht="19.5" customHeight="1">
      <c r="A12" s="34" t="s">
        <v>68</v>
      </c>
      <c r="B12" s="35" t="s">
        <v>68</v>
      </c>
      <c r="C12" s="36">
        <f t="shared" si="0"/>
        <v>0</v>
      </c>
      <c r="D12" s="37" t="s">
        <v>68</v>
      </c>
      <c r="E12" s="38">
        <f t="shared" si="1"/>
        <v>0</v>
      </c>
      <c r="F12" s="39" t="s">
        <v>68</v>
      </c>
      <c r="G12" s="40" t="s">
        <v>68</v>
      </c>
      <c r="H12" s="41" t="s">
        <v>68</v>
      </c>
    </row>
    <row r="13" spans="1:8" ht="19.5" customHeight="1">
      <c r="A13" s="34" t="s">
        <v>68</v>
      </c>
      <c r="B13" s="35" t="s">
        <v>68</v>
      </c>
      <c r="C13" s="36">
        <f t="shared" si="0"/>
        <v>0</v>
      </c>
      <c r="D13" s="37" t="s">
        <v>68</v>
      </c>
      <c r="E13" s="38">
        <f t="shared" si="1"/>
        <v>0</v>
      </c>
      <c r="F13" s="39" t="s">
        <v>68</v>
      </c>
      <c r="G13" s="40" t="s">
        <v>68</v>
      </c>
      <c r="H13" s="41" t="s">
        <v>68</v>
      </c>
    </row>
    <row r="14" spans="1:8" ht="19.5" customHeight="1">
      <c r="A14" s="34" t="s">
        <v>68</v>
      </c>
      <c r="B14" s="35" t="s">
        <v>68</v>
      </c>
      <c r="C14" s="36">
        <f t="shared" si="0"/>
        <v>0</v>
      </c>
      <c r="D14" s="37" t="s">
        <v>68</v>
      </c>
      <c r="E14" s="38">
        <f t="shared" si="1"/>
        <v>0</v>
      </c>
      <c r="F14" s="39" t="s">
        <v>68</v>
      </c>
      <c r="G14" s="40" t="s">
        <v>68</v>
      </c>
      <c r="H14" s="41" t="s">
        <v>68</v>
      </c>
    </row>
    <row r="15" spans="1:8" ht="19.5" customHeight="1">
      <c r="A15" s="34" t="s">
        <v>68</v>
      </c>
      <c r="B15" s="35" t="s">
        <v>68</v>
      </c>
      <c r="C15" s="36">
        <f t="shared" si="0"/>
        <v>0</v>
      </c>
      <c r="D15" s="37" t="s">
        <v>68</v>
      </c>
      <c r="E15" s="38">
        <f t="shared" si="1"/>
        <v>0</v>
      </c>
      <c r="F15" s="39" t="s">
        <v>68</v>
      </c>
      <c r="G15" s="40" t="s">
        <v>68</v>
      </c>
      <c r="H15" s="41" t="s">
        <v>68</v>
      </c>
    </row>
    <row r="16" spans="1:8" ht="19.5" customHeight="1">
      <c r="A16" s="34" t="s">
        <v>68</v>
      </c>
      <c r="B16" s="35" t="s">
        <v>68</v>
      </c>
      <c r="C16" s="36">
        <f t="shared" si="0"/>
        <v>0</v>
      </c>
      <c r="D16" s="37" t="s">
        <v>68</v>
      </c>
      <c r="E16" s="38">
        <f t="shared" si="1"/>
        <v>0</v>
      </c>
      <c r="F16" s="39" t="s">
        <v>68</v>
      </c>
      <c r="G16" s="40" t="s">
        <v>68</v>
      </c>
      <c r="H16" s="41" t="s">
        <v>68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7"/>
      <c r="B1" s="7"/>
      <c r="C1" s="7"/>
      <c r="D1" s="7"/>
      <c r="E1" s="8" t="s">
        <v>247</v>
      </c>
    </row>
    <row r="2" spans="1:5" ht="19.5" customHeight="1">
      <c r="A2" s="9" t="s">
        <v>248</v>
      </c>
      <c r="B2" s="9"/>
      <c r="C2" s="9"/>
      <c r="D2" s="9"/>
      <c r="E2" s="9"/>
    </row>
    <row r="3" spans="1:5" ht="19.5" customHeight="1">
      <c r="A3" s="10"/>
      <c r="B3" s="10"/>
      <c r="C3" s="10"/>
      <c r="D3" s="10"/>
      <c r="E3" s="11" t="s">
        <v>3</v>
      </c>
    </row>
    <row r="4" spans="1:5" ht="19.5" customHeight="1">
      <c r="A4" s="12" t="s">
        <v>81</v>
      </c>
      <c r="B4" s="12"/>
      <c r="C4" s="12" t="s">
        <v>249</v>
      </c>
      <c r="D4" s="12"/>
      <c r="E4" s="12"/>
    </row>
    <row r="5" spans="1:5" ht="19.5" customHeight="1">
      <c r="A5" s="13" t="s">
        <v>63</v>
      </c>
      <c r="B5" s="14" t="s">
        <v>85</v>
      </c>
      <c r="C5" s="14" t="s">
        <v>54</v>
      </c>
      <c r="D5" s="14" t="s">
        <v>82</v>
      </c>
      <c r="E5" s="12" t="s">
        <v>83</v>
      </c>
    </row>
    <row r="6" spans="1:5" ht="19.5" customHeight="1">
      <c r="A6" s="13"/>
      <c r="B6" s="14"/>
      <c r="C6" s="14"/>
      <c r="D6" s="14"/>
      <c r="E6" s="12"/>
    </row>
    <row r="7" spans="1:5" ht="19.5" customHeight="1">
      <c r="A7" s="15" t="s">
        <v>68</v>
      </c>
      <c r="B7" s="15" t="s">
        <v>68</v>
      </c>
      <c r="C7" s="16">
        <f aca="true" t="shared" si="0" ref="C7:C16">SUM(D7:E7)</f>
        <v>0</v>
      </c>
      <c r="D7" s="16" t="s">
        <v>68</v>
      </c>
      <c r="E7" s="16" t="s">
        <v>68</v>
      </c>
    </row>
    <row r="8" spans="1:5" ht="19.5" customHeight="1">
      <c r="A8" s="15" t="s">
        <v>68</v>
      </c>
      <c r="B8" s="15" t="s">
        <v>68</v>
      </c>
      <c r="C8" s="16">
        <f t="shared" si="0"/>
        <v>0</v>
      </c>
      <c r="D8" s="16" t="s">
        <v>68</v>
      </c>
      <c r="E8" s="16" t="s">
        <v>68</v>
      </c>
    </row>
    <row r="9" spans="1:5" ht="19.5" customHeight="1">
      <c r="A9" s="15" t="s">
        <v>68</v>
      </c>
      <c r="B9" s="15" t="s">
        <v>68</v>
      </c>
      <c r="C9" s="16">
        <f t="shared" si="0"/>
        <v>0</v>
      </c>
      <c r="D9" s="16" t="s">
        <v>68</v>
      </c>
      <c r="E9" s="16" t="s">
        <v>68</v>
      </c>
    </row>
    <row r="10" spans="1:5" ht="19.5" customHeight="1">
      <c r="A10" s="15" t="s">
        <v>68</v>
      </c>
      <c r="B10" s="15" t="s">
        <v>68</v>
      </c>
      <c r="C10" s="16">
        <f t="shared" si="0"/>
        <v>0</v>
      </c>
      <c r="D10" s="16" t="s">
        <v>68</v>
      </c>
      <c r="E10" s="16" t="s">
        <v>68</v>
      </c>
    </row>
    <row r="11" spans="1:5" ht="19.5" customHeight="1">
      <c r="A11" s="15" t="s">
        <v>68</v>
      </c>
      <c r="B11" s="15" t="s">
        <v>68</v>
      </c>
      <c r="C11" s="16">
        <f t="shared" si="0"/>
        <v>0</v>
      </c>
      <c r="D11" s="16" t="s">
        <v>68</v>
      </c>
      <c r="E11" s="16" t="s">
        <v>68</v>
      </c>
    </row>
    <row r="12" spans="1:5" ht="19.5" customHeight="1">
      <c r="A12" s="15" t="s">
        <v>68</v>
      </c>
      <c r="B12" s="15" t="s">
        <v>68</v>
      </c>
      <c r="C12" s="16">
        <f t="shared" si="0"/>
        <v>0</v>
      </c>
      <c r="D12" s="16" t="s">
        <v>68</v>
      </c>
      <c r="E12" s="16" t="s">
        <v>68</v>
      </c>
    </row>
    <row r="13" spans="1:5" ht="19.5" customHeight="1">
      <c r="A13" s="15" t="s">
        <v>68</v>
      </c>
      <c r="B13" s="15" t="s">
        <v>68</v>
      </c>
      <c r="C13" s="16">
        <f t="shared" si="0"/>
        <v>0</v>
      </c>
      <c r="D13" s="16" t="s">
        <v>68</v>
      </c>
      <c r="E13" s="16" t="s">
        <v>68</v>
      </c>
    </row>
    <row r="14" spans="1:5" ht="19.5" customHeight="1">
      <c r="A14" s="15" t="s">
        <v>68</v>
      </c>
      <c r="B14" s="15" t="s">
        <v>68</v>
      </c>
      <c r="C14" s="16">
        <f t="shared" si="0"/>
        <v>0</v>
      </c>
      <c r="D14" s="16" t="s">
        <v>68</v>
      </c>
      <c r="E14" s="16" t="s">
        <v>68</v>
      </c>
    </row>
    <row r="15" spans="1:5" ht="19.5" customHeight="1">
      <c r="A15" s="15" t="s">
        <v>68</v>
      </c>
      <c r="B15" s="15" t="s">
        <v>68</v>
      </c>
      <c r="C15" s="16">
        <f t="shared" si="0"/>
        <v>0</v>
      </c>
      <c r="D15" s="16" t="s">
        <v>68</v>
      </c>
      <c r="E15" s="16" t="s">
        <v>68</v>
      </c>
    </row>
    <row r="16" spans="1:5" ht="19.5" customHeight="1">
      <c r="A16" s="15" t="s">
        <v>68</v>
      </c>
      <c r="B16" s="15" t="s">
        <v>68</v>
      </c>
      <c r="C16" s="16">
        <f t="shared" si="0"/>
        <v>0</v>
      </c>
      <c r="D16" s="16" t="s">
        <v>68</v>
      </c>
      <c r="E16" s="16" t="s">
        <v>68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G15" sqref="G15"/>
    </sheetView>
  </sheetViews>
  <sheetFormatPr defaultColWidth="9.33203125" defaultRowHeight="11.25"/>
  <cols>
    <col min="1" max="1" width="46.83203125" style="0" customWidth="1"/>
    <col min="5" max="5" width="36.660156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2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3</v>
      </c>
    </row>
    <row r="4" spans="1:11" ht="12">
      <c r="A4" s="4" t="s">
        <v>251</v>
      </c>
      <c r="B4" s="4" t="s">
        <v>252</v>
      </c>
      <c r="C4" s="4"/>
      <c r="D4" s="4"/>
      <c r="E4" s="4" t="s">
        <v>253</v>
      </c>
      <c r="F4" s="4" t="s">
        <v>254</v>
      </c>
      <c r="G4" s="4" t="s">
        <v>254</v>
      </c>
      <c r="H4" s="4" t="s">
        <v>254</v>
      </c>
      <c r="I4" s="4" t="s">
        <v>254</v>
      </c>
      <c r="J4" s="4" t="s">
        <v>254</v>
      </c>
      <c r="K4" s="4" t="s">
        <v>254</v>
      </c>
    </row>
    <row r="5" spans="1:11" ht="12">
      <c r="A5" s="4"/>
      <c r="B5" s="4" t="s">
        <v>255</v>
      </c>
      <c r="C5" s="4" t="s">
        <v>256</v>
      </c>
      <c r="D5" s="4" t="s">
        <v>257</v>
      </c>
      <c r="E5" s="4"/>
      <c r="F5" s="4" t="s">
        <v>258</v>
      </c>
      <c r="G5" s="4" t="s">
        <v>258</v>
      </c>
      <c r="H5" s="5" t="s">
        <v>259</v>
      </c>
      <c r="I5" s="5" t="s">
        <v>260</v>
      </c>
      <c r="J5" s="5" t="s">
        <v>261</v>
      </c>
      <c r="K5" s="5" t="s">
        <v>262</v>
      </c>
    </row>
    <row r="6" spans="1:11" ht="12">
      <c r="A6" s="4"/>
      <c r="B6" s="4"/>
      <c r="C6" s="4"/>
      <c r="D6" s="4"/>
      <c r="E6" s="4"/>
      <c r="F6" s="4" t="s">
        <v>263</v>
      </c>
      <c r="G6" s="5" t="s">
        <v>264</v>
      </c>
      <c r="H6" s="5" t="s">
        <v>263</v>
      </c>
      <c r="I6" s="5" t="s">
        <v>264</v>
      </c>
      <c r="J6" s="5" t="s">
        <v>263</v>
      </c>
      <c r="K6" s="5" t="s">
        <v>264</v>
      </c>
    </row>
    <row r="7" spans="1:11" ht="12">
      <c r="A7" s="6" t="s">
        <v>54</v>
      </c>
      <c r="B7" s="6">
        <v>1130000</v>
      </c>
      <c r="C7" s="6">
        <v>1080000</v>
      </c>
      <c r="D7" s="6">
        <v>50000</v>
      </c>
      <c r="E7" s="6" t="s">
        <v>68</v>
      </c>
      <c r="F7" s="6" t="s">
        <v>68</v>
      </c>
      <c r="G7" s="6" t="s">
        <v>68</v>
      </c>
      <c r="H7" s="6" t="s">
        <v>68</v>
      </c>
      <c r="I7" s="6" t="s">
        <v>68</v>
      </c>
      <c r="J7" s="6" t="s">
        <v>68</v>
      </c>
      <c r="K7" s="6" t="s">
        <v>68</v>
      </c>
    </row>
    <row r="8" spans="1:11" ht="12">
      <c r="A8" s="6" t="s">
        <v>69</v>
      </c>
      <c r="B8" s="6">
        <v>1130000</v>
      </c>
      <c r="C8" s="6">
        <v>1080000</v>
      </c>
      <c r="D8" s="6">
        <v>50000</v>
      </c>
      <c r="E8" s="6" t="s">
        <v>68</v>
      </c>
      <c r="F8" s="6" t="s">
        <v>68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68</v>
      </c>
    </row>
    <row r="9" spans="1:11" ht="12">
      <c r="A9" s="6" t="s">
        <v>70</v>
      </c>
      <c r="B9" s="6">
        <v>1130000</v>
      </c>
      <c r="C9" s="6">
        <v>1080000</v>
      </c>
      <c r="D9" s="6">
        <v>50000</v>
      </c>
      <c r="E9" s="6" t="s">
        <v>68</v>
      </c>
      <c r="F9" s="6" t="s">
        <v>68</v>
      </c>
      <c r="G9" s="6" t="s">
        <v>68</v>
      </c>
      <c r="H9" s="6" t="s">
        <v>68</v>
      </c>
      <c r="I9" s="6" t="s">
        <v>68</v>
      </c>
      <c r="J9" s="6" t="s">
        <v>68</v>
      </c>
      <c r="K9" s="6" t="s">
        <v>68</v>
      </c>
    </row>
    <row r="10" spans="1:11" ht="60">
      <c r="A10" s="6" t="s">
        <v>265</v>
      </c>
      <c r="B10" s="6">
        <v>230000</v>
      </c>
      <c r="C10" s="6">
        <v>230000</v>
      </c>
      <c r="D10" s="6">
        <v>0</v>
      </c>
      <c r="E10" s="6" t="s">
        <v>266</v>
      </c>
      <c r="F10" s="6" t="s">
        <v>267</v>
      </c>
      <c r="G10" s="6" t="s">
        <v>268</v>
      </c>
      <c r="H10" s="6" t="s">
        <v>269</v>
      </c>
      <c r="I10" s="6" t="s">
        <v>270</v>
      </c>
      <c r="J10" s="6" t="s">
        <v>271</v>
      </c>
      <c r="K10" s="6" t="s">
        <v>272</v>
      </c>
    </row>
    <row r="11" spans="1:11" ht="12">
      <c r="A11" s="6" t="s">
        <v>273</v>
      </c>
      <c r="B11" s="6">
        <v>0</v>
      </c>
      <c r="C11" s="6">
        <v>0</v>
      </c>
      <c r="D11" s="6">
        <v>0</v>
      </c>
      <c r="E11" s="6" t="s">
        <v>68</v>
      </c>
      <c r="F11" s="6" t="s">
        <v>274</v>
      </c>
      <c r="G11" s="6" t="s">
        <v>275</v>
      </c>
      <c r="H11" s="6" t="s">
        <v>276</v>
      </c>
      <c r="I11" s="6" t="s">
        <v>277</v>
      </c>
      <c r="J11" s="6" t="s">
        <v>68</v>
      </c>
      <c r="K11" s="6" t="s">
        <v>68</v>
      </c>
    </row>
    <row r="12" spans="1:11" ht="24">
      <c r="A12" s="6" t="s">
        <v>273</v>
      </c>
      <c r="B12" s="6">
        <v>0</v>
      </c>
      <c r="C12" s="6">
        <v>0</v>
      </c>
      <c r="D12" s="6">
        <v>0</v>
      </c>
      <c r="E12" s="6" t="s">
        <v>68</v>
      </c>
      <c r="F12" s="6" t="s">
        <v>278</v>
      </c>
      <c r="G12" s="6" t="s">
        <v>279</v>
      </c>
      <c r="H12" s="6" t="s">
        <v>68</v>
      </c>
      <c r="I12" s="6" t="s">
        <v>68</v>
      </c>
      <c r="J12" s="6" t="s">
        <v>68</v>
      </c>
      <c r="K12" s="6" t="s">
        <v>68</v>
      </c>
    </row>
    <row r="13" spans="1:11" ht="36">
      <c r="A13" s="6" t="s">
        <v>273</v>
      </c>
      <c r="B13" s="6">
        <v>0</v>
      </c>
      <c r="C13" s="6">
        <v>0</v>
      </c>
      <c r="D13" s="6">
        <v>0</v>
      </c>
      <c r="E13" s="6" t="s">
        <v>68</v>
      </c>
      <c r="F13" s="6" t="s">
        <v>280</v>
      </c>
      <c r="G13" s="6" t="s">
        <v>281</v>
      </c>
      <c r="H13" s="6" t="s">
        <v>68</v>
      </c>
      <c r="I13" s="6" t="s">
        <v>68</v>
      </c>
      <c r="J13" s="6" t="s">
        <v>68</v>
      </c>
      <c r="K13" s="6" t="s">
        <v>68</v>
      </c>
    </row>
    <row r="14" spans="1:11" ht="12">
      <c r="A14" s="6" t="s">
        <v>273</v>
      </c>
      <c r="B14" s="6">
        <v>0</v>
      </c>
      <c r="C14" s="6">
        <v>0</v>
      </c>
      <c r="D14" s="6">
        <v>0</v>
      </c>
      <c r="E14" s="6" t="s">
        <v>68</v>
      </c>
      <c r="F14" s="6" t="s">
        <v>282</v>
      </c>
      <c r="G14" s="6" t="s">
        <v>283</v>
      </c>
      <c r="H14" s="6" t="s">
        <v>68</v>
      </c>
      <c r="I14" s="6" t="s">
        <v>68</v>
      </c>
      <c r="J14" s="6" t="s">
        <v>68</v>
      </c>
      <c r="K14" s="6" t="s">
        <v>68</v>
      </c>
    </row>
    <row r="15" spans="1:11" ht="84">
      <c r="A15" s="6" t="s">
        <v>284</v>
      </c>
      <c r="B15" s="6">
        <v>120000</v>
      </c>
      <c r="C15" s="6">
        <v>120000</v>
      </c>
      <c r="D15" s="6">
        <v>0</v>
      </c>
      <c r="E15" s="6" t="s">
        <v>285</v>
      </c>
      <c r="F15" s="6" t="s">
        <v>286</v>
      </c>
      <c r="G15" s="6" t="s">
        <v>287</v>
      </c>
      <c r="H15" s="6" t="s">
        <v>288</v>
      </c>
      <c r="I15" s="6" t="s">
        <v>289</v>
      </c>
      <c r="J15" s="6" t="s">
        <v>290</v>
      </c>
      <c r="K15" s="6" t="s">
        <v>291</v>
      </c>
    </row>
    <row r="16" spans="1:11" ht="48">
      <c r="A16" s="6" t="s">
        <v>273</v>
      </c>
      <c r="B16" s="6">
        <v>0</v>
      </c>
      <c r="C16" s="6">
        <v>0</v>
      </c>
      <c r="D16" s="6">
        <v>0</v>
      </c>
      <c r="E16" s="6" t="s">
        <v>68</v>
      </c>
      <c r="F16" s="6" t="s">
        <v>292</v>
      </c>
      <c r="G16" s="6" t="s">
        <v>293</v>
      </c>
      <c r="H16" s="6" t="s">
        <v>294</v>
      </c>
      <c r="I16" s="6" t="s">
        <v>295</v>
      </c>
      <c r="J16" s="6" t="s">
        <v>68</v>
      </c>
      <c r="K16" s="6" t="s">
        <v>68</v>
      </c>
    </row>
    <row r="17" spans="1:11" ht="24">
      <c r="A17" s="6" t="s">
        <v>273</v>
      </c>
      <c r="B17" s="6">
        <v>0</v>
      </c>
      <c r="C17" s="6">
        <v>0</v>
      </c>
      <c r="D17" s="6">
        <v>0</v>
      </c>
      <c r="E17" s="6" t="s">
        <v>68</v>
      </c>
      <c r="F17" s="6" t="s">
        <v>296</v>
      </c>
      <c r="G17" s="6" t="s">
        <v>297</v>
      </c>
      <c r="H17" s="6" t="s">
        <v>68</v>
      </c>
      <c r="I17" s="6" t="s">
        <v>68</v>
      </c>
      <c r="J17" s="6" t="s">
        <v>68</v>
      </c>
      <c r="K17" s="6" t="s">
        <v>68</v>
      </c>
    </row>
    <row r="18" spans="1:11" ht="24">
      <c r="A18" s="6" t="s">
        <v>273</v>
      </c>
      <c r="B18" s="6">
        <v>0</v>
      </c>
      <c r="C18" s="6">
        <v>0</v>
      </c>
      <c r="D18" s="6">
        <v>0</v>
      </c>
      <c r="E18" s="6" t="s">
        <v>68</v>
      </c>
      <c r="F18" s="6" t="s">
        <v>298</v>
      </c>
      <c r="G18" s="6" t="s">
        <v>299</v>
      </c>
      <c r="H18" s="6" t="s">
        <v>68</v>
      </c>
      <c r="I18" s="6" t="s">
        <v>68</v>
      </c>
      <c r="J18" s="6" t="s">
        <v>68</v>
      </c>
      <c r="K18" s="6" t="s">
        <v>68</v>
      </c>
    </row>
    <row r="19" spans="1:11" ht="24">
      <c r="A19" s="6" t="s">
        <v>300</v>
      </c>
      <c r="B19" s="6">
        <v>280000</v>
      </c>
      <c r="C19" s="6">
        <v>280000</v>
      </c>
      <c r="D19" s="6">
        <v>0</v>
      </c>
      <c r="E19" s="6" t="s">
        <v>301</v>
      </c>
      <c r="F19" s="6" t="s">
        <v>302</v>
      </c>
      <c r="G19" s="6" t="s">
        <v>303</v>
      </c>
      <c r="H19" s="6" t="s">
        <v>304</v>
      </c>
      <c r="I19" s="6" t="s">
        <v>305</v>
      </c>
      <c r="J19" s="6" t="s">
        <v>306</v>
      </c>
      <c r="K19" s="6" t="s">
        <v>307</v>
      </c>
    </row>
    <row r="20" spans="1:11" ht="36">
      <c r="A20" s="6" t="s">
        <v>273</v>
      </c>
      <c r="B20" s="6">
        <v>0</v>
      </c>
      <c r="C20" s="6">
        <v>0</v>
      </c>
      <c r="D20" s="6">
        <v>0</v>
      </c>
      <c r="E20" s="6" t="s">
        <v>68</v>
      </c>
      <c r="F20" s="6" t="s">
        <v>308</v>
      </c>
      <c r="G20" s="6" t="s">
        <v>309</v>
      </c>
      <c r="H20" s="6" t="s">
        <v>310</v>
      </c>
      <c r="I20" s="6" t="s">
        <v>311</v>
      </c>
      <c r="J20" s="6" t="s">
        <v>68</v>
      </c>
      <c r="K20" s="6" t="s">
        <v>68</v>
      </c>
    </row>
    <row r="21" spans="1:11" ht="24">
      <c r="A21" s="6" t="s">
        <v>273</v>
      </c>
      <c r="B21" s="6">
        <v>0</v>
      </c>
      <c r="C21" s="6">
        <v>0</v>
      </c>
      <c r="D21" s="6">
        <v>0</v>
      </c>
      <c r="E21" s="6" t="s">
        <v>68</v>
      </c>
      <c r="F21" s="6" t="s">
        <v>312</v>
      </c>
      <c r="G21" s="6" t="s">
        <v>293</v>
      </c>
      <c r="H21" s="6" t="s">
        <v>68</v>
      </c>
      <c r="I21" s="6" t="s">
        <v>68</v>
      </c>
      <c r="J21" s="6" t="s">
        <v>68</v>
      </c>
      <c r="K21" s="6" t="s">
        <v>68</v>
      </c>
    </row>
    <row r="22" spans="1:11" ht="48">
      <c r="A22" s="6" t="s">
        <v>313</v>
      </c>
      <c r="B22" s="6">
        <v>150000</v>
      </c>
      <c r="C22" s="6">
        <v>150000</v>
      </c>
      <c r="D22" s="6">
        <v>0</v>
      </c>
      <c r="E22" s="6" t="s">
        <v>314</v>
      </c>
      <c r="F22" s="6" t="s">
        <v>315</v>
      </c>
      <c r="G22" s="6" t="s">
        <v>316</v>
      </c>
      <c r="H22" s="6" t="s">
        <v>317</v>
      </c>
      <c r="I22" s="6" t="s">
        <v>295</v>
      </c>
      <c r="J22" s="6" t="s">
        <v>318</v>
      </c>
      <c r="K22" s="6" t="s">
        <v>291</v>
      </c>
    </row>
    <row r="23" spans="1:11" ht="24">
      <c r="A23" s="6" t="s">
        <v>273</v>
      </c>
      <c r="B23" s="6">
        <v>0</v>
      </c>
      <c r="C23" s="6">
        <v>0</v>
      </c>
      <c r="D23" s="6">
        <v>0</v>
      </c>
      <c r="E23" s="6" t="s">
        <v>68</v>
      </c>
      <c r="F23" s="6" t="s">
        <v>319</v>
      </c>
      <c r="G23" s="6" t="s">
        <v>320</v>
      </c>
      <c r="H23" s="6" t="s">
        <v>321</v>
      </c>
      <c r="I23" s="6" t="s">
        <v>322</v>
      </c>
      <c r="J23" s="6" t="s">
        <v>68</v>
      </c>
      <c r="K23" s="6" t="s">
        <v>68</v>
      </c>
    </row>
    <row r="24" spans="1:11" ht="24">
      <c r="A24" s="6" t="s">
        <v>273</v>
      </c>
      <c r="B24" s="6">
        <v>0</v>
      </c>
      <c r="C24" s="6">
        <v>0</v>
      </c>
      <c r="D24" s="6">
        <v>0</v>
      </c>
      <c r="E24" s="6" t="s">
        <v>68</v>
      </c>
      <c r="F24" s="6" t="s">
        <v>323</v>
      </c>
      <c r="G24" s="6" t="s">
        <v>324</v>
      </c>
      <c r="H24" s="6" t="s">
        <v>68</v>
      </c>
      <c r="I24" s="6" t="s">
        <v>68</v>
      </c>
      <c r="J24" s="6" t="s">
        <v>68</v>
      </c>
      <c r="K24" s="6" t="s">
        <v>68</v>
      </c>
    </row>
    <row r="25" spans="1:11" ht="24">
      <c r="A25" s="6" t="s">
        <v>273</v>
      </c>
      <c r="B25" s="6">
        <v>0</v>
      </c>
      <c r="C25" s="6">
        <v>0</v>
      </c>
      <c r="D25" s="6">
        <v>0</v>
      </c>
      <c r="E25" s="6" t="s">
        <v>68</v>
      </c>
      <c r="F25" s="6" t="s">
        <v>325</v>
      </c>
      <c r="G25" s="6" t="s">
        <v>326</v>
      </c>
      <c r="H25" s="6" t="s">
        <v>68</v>
      </c>
      <c r="I25" s="6" t="s">
        <v>68</v>
      </c>
      <c r="J25" s="6" t="s">
        <v>68</v>
      </c>
      <c r="K25" s="6" t="s">
        <v>68</v>
      </c>
    </row>
    <row r="26" spans="1:11" ht="36">
      <c r="A26" s="6" t="s">
        <v>327</v>
      </c>
      <c r="B26" s="6">
        <v>50000</v>
      </c>
      <c r="C26" s="6">
        <v>0</v>
      </c>
      <c r="D26" s="6">
        <v>50000</v>
      </c>
      <c r="E26" s="6" t="s">
        <v>68</v>
      </c>
      <c r="F26" s="6" t="s">
        <v>68</v>
      </c>
      <c r="G26" s="6" t="s">
        <v>68</v>
      </c>
      <c r="H26" s="6" t="s">
        <v>68</v>
      </c>
      <c r="I26" s="6" t="s">
        <v>68</v>
      </c>
      <c r="J26" s="6" t="s">
        <v>68</v>
      </c>
      <c r="K26" s="6" t="s">
        <v>68</v>
      </c>
    </row>
    <row r="27" spans="1:11" ht="72">
      <c r="A27" s="6" t="s">
        <v>328</v>
      </c>
      <c r="B27" s="6">
        <v>100000</v>
      </c>
      <c r="C27" s="6">
        <v>100000</v>
      </c>
      <c r="D27" s="6">
        <v>0</v>
      </c>
      <c r="E27" s="6" t="s">
        <v>329</v>
      </c>
      <c r="F27" s="6" t="s">
        <v>330</v>
      </c>
      <c r="G27" s="6" t="s">
        <v>331</v>
      </c>
      <c r="H27" s="6" t="s">
        <v>332</v>
      </c>
      <c r="I27" s="6" t="s">
        <v>333</v>
      </c>
      <c r="J27" s="6" t="s">
        <v>306</v>
      </c>
      <c r="K27" s="6" t="s">
        <v>307</v>
      </c>
    </row>
    <row r="28" spans="1:11" ht="60">
      <c r="A28" s="6" t="s">
        <v>273</v>
      </c>
      <c r="B28" s="6">
        <v>0</v>
      </c>
      <c r="C28" s="6">
        <v>0</v>
      </c>
      <c r="D28" s="6">
        <v>0</v>
      </c>
      <c r="E28" s="6" t="s">
        <v>68</v>
      </c>
      <c r="F28" s="6" t="s">
        <v>334</v>
      </c>
      <c r="G28" s="6" t="s">
        <v>335</v>
      </c>
      <c r="H28" s="6" t="s">
        <v>336</v>
      </c>
      <c r="I28" s="6" t="s">
        <v>337</v>
      </c>
      <c r="J28" s="6" t="s">
        <v>68</v>
      </c>
      <c r="K28" s="6" t="s">
        <v>68</v>
      </c>
    </row>
    <row r="29" spans="1:11" ht="24">
      <c r="A29" s="6" t="s">
        <v>273</v>
      </c>
      <c r="B29" s="6">
        <v>0</v>
      </c>
      <c r="C29" s="6">
        <v>0</v>
      </c>
      <c r="D29" s="6">
        <v>0</v>
      </c>
      <c r="E29" s="6" t="s">
        <v>68</v>
      </c>
      <c r="F29" s="6" t="s">
        <v>338</v>
      </c>
      <c r="G29" s="6" t="s">
        <v>293</v>
      </c>
      <c r="H29" s="6" t="s">
        <v>68</v>
      </c>
      <c r="I29" s="6" t="s">
        <v>68</v>
      </c>
      <c r="J29" s="6" t="s">
        <v>68</v>
      </c>
      <c r="K29" s="6" t="s">
        <v>68</v>
      </c>
    </row>
    <row r="30" spans="1:11" ht="12">
      <c r="A30" s="6" t="s">
        <v>273</v>
      </c>
      <c r="B30" s="6">
        <v>0</v>
      </c>
      <c r="C30" s="6">
        <v>0</v>
      </c>
      <c r="D30" s="6">
        <v>0</v>
      </c>
      <c r="E30" s="6" t="s">
        <v>68</v>
      </c>
      <c r="F30" s="6" t="s">
        <v>339</v>
      </c>
      <c r="G30" s="6" t="s">
        <v>340</v>
      </c>
      <c r="H30" s="6" t="s">
        <v>68</v>
      </c>
      <c r="I30" s="6" t="s">
        <v>68</v>
      </c>
      <c r="J30" s="6" t="s">
        <v>68</v>
      </c>
      <c r="K30" s="6" t="s">
        <v>68</v>
      </c>
    </row>
    <row r="31" spans="1:11" ht="60">
      <c r="A31" s="6" t="s">
        <v>341</v>
      </c>
      <c r="B31" s="6">
        <v>100000</v>
      </c>
      <c r="C31" s="6">
        <v>100000</v>
      </c>
      <c r="D31" s="6">
        <v>0</v>
      </c>
      <c r="E31" s="6" t="s">
        <v>342</v>
      </c>
      <c r="F31" s="6" t="s">
        <v>343</v>
      </c>
      <c r="G31" s="6" t="s">
        <v>344</v>
      </c>
      <c r="H31" s="6" t="s">
        <v>345</v>
      </c>
      <c r="I31" s="6" t="s">
        <v>295</v>
      </c>
      <c r="J31" s="6" t="s">
        <v>346</v>
      </c>
      <c r="K31" s="6" t="s">
        <v>347</v>
      </c>
    </row>
    <row r="32" spans="1:11" ht="36">
      <c r="A32" s="6" t="s">
        <v>273</v>
      </c>
      <c r="B32" s="6">
        <v>0</v>
      </c>
      <c r="C32" s="6">
        <v>0</v>
      </c>
      <c r="D32" s="6">
        <v>0</v>
      </c>
      <c r="E32" s="6" t="s">
        <v>68</v>
      </c>
      <c r="F32" s="6" t="s">
        <v>348</v>
      </c>
      <c r="G32" s="6" t="s">
        <v>349</v>
      </c>
      <c r="H32" s="6" t="s">
        <v>350</v>
      </c>
      <c r="I32" s="6" t="s">
        <v>351</v>
      </c>
      <c r="J32" s="6" t="s">
        <v>68</v>
      </c>
      <c r="K32" s="6" t="s">
        <v>68</v>
      </c>
    </row>
    <row r="33" spans="1:11" ht="12">
      <c r="A33" s="6" t="s">
        <v>273</v>
      </c>
      <c r="B33" s="6">
        <v>0</v>
      </c>
      <c r="C33" s="6">
        <v>0</v>
      </c>
      <c r="D33" s="6">
        <v>0</v>
      </c>
      <c r="E33" s="6" t="s">
        <v>68</v>
      </c>
      <c r="F33" s="6" t="s">
        <v>352</v>
      </c>
      <c r="G33" s="6" t="s">
        <v>353</v>
      </c>
      <c r="H33" s="6" t="s">
        <v>68</v>
      </c>
      <c r="I33" s="6" t="s">
        <v>68</v>
      </c>
      <c r="J33" s="6" t="s">
        <v>68</v>
      </c>
      <c r="K33" s="6" t="s">
        <v>68</v>
      </c>
    </row>
    <row r="34" spans="1:11" ht="60">
      <c r="A34" s="6" t="s">
        <v>273</v>
      </c>
      <c r="B34" s="6">
        <v>0</v>
      </c>
      <c r="C34" s="6">
        <v>0</v>
      </c>
      <c r="D34" s="6">
        <v>0</v>
      </c>
      <c r="E34" s="6" t="s">
        <v>68</v>
      </c>
      <c r="F34" s="6" t="s">
        <v>354</v>
      </c>
      <c r="G34" s="6" t="s">
        <v>355</v>
      </c>
      <c r="H34" s="6" t="s">
        <v>68</v>
      </c>
      <c r="I34" s="6" t="s">
        <v>68</v>
      </c>
      <c r="J34" s="6" t="s">
        <v>68</v>
      </c>
      <c r="K34" s="6" t="s">
        <v>68</v>
      </c>
    </row>
    <row r="35" spans="1:11" ht="84">
      <c r="A35" s="6" t="s">
        <v>356</v>
      </c>
      <c r="B35" s="6">
        <v>100000</v>
      </c>
      <c r="C35" s="6">
        <v>100000</v>
      </c>
      <c r="D35" s="6">
        <v>0</v>
      </c>
      <c r="E35" s="6" t="s">
        <v>357</v>
      </c>
      <c r="F35" s="6" t="s">
        <v>358</v>
      </c>
      <c r="G35" s="6" t="s">
        <v>287</v>
      </c>
      <c r="H35" s="6" t="s">
        <v>359</v>
      </c>
      <c r="I35" s="6" t="s">
        <v>360</v>
      </c>
      <c r="J35" s="6" t="s">
        <v>361</v>
      </c>
      <c r="K35" s="6" t="s">
        <v>291</v>
      </c>
    </row>
    <row r="36" spans="1:11" ht="36">
      <c r="A36" s="6" t="s">
        <v>273</v>
      </c>
      <c r="B36" s="6">
        <v>0</v>
      </c>
      <c r="C36" s="6">
        <v>0</v>
      </c>
      <c r="D36" s="6">
        <v>0</v>
      </c>
      <c r="E36" s="6" t="s">
        <v>68</v>
      </c>
      <c r="F36" s="6" t="s">
        <v>362</v>
      </c>
      <c r="G36" s="6" t="s">
        <v>293</v>
      </c>
      <c r="H36" s="6" t="s">
        <v>363</v>
      </c>
      <c r="I36" s="6" t="s">
        <v>289</v>
      </c>
      <c r="J36" s="6" t="s">
        <v>68</v>
      </c>
      <c r="K36" s="6" t="s">
        <v>68</v>
      </c>
    </row>
    <row r="37" spans="1:11" ht="48">
      <c r="A37" s="6" t="s">
        <v>273</v>
      </c>
      <c r="B37" s="6">
        <v>0</v>
      </c>
      <c r="C37" s="6">
        <v>0</v>
      </c>
      <c r="D37" s="6">
        <v>0</v>
      </c>
      <c r="E37" s="6" t="s">
        <v>68</v>
      </c>
      <c r="F37" s="6" t="s">
        <v>364</v>
      </c>
      <c r="G37" s="6" t="s">
        <v>365</v>
      </c>
      <c r="H37" s="6" t="s">
        <v>68</v>
      </c>
      <c r="I37" s="6" t="s">
        <v>68</v>
      </c>
      <c r="J37" s="6" t="s">
        <v>68</v>
      </c>
      <c r="K37" s="6" t="s">
        <v>68</v>
      </c>
    </row>
    <row r="38" spans="1:11" ht="24">
      <c r="A38" s="6" t="s">
        <v>273</v>
      </c>
      <c r="B38" s="6">
        <v>0</v>
      </c>
      <c r="C38" s="6">
        <v>0</v>
      </c>
      <c r="D38" s="6">
        <v>0</v>
      </c>
      <c r="E38" s="6" t="s">
        <v>68</v>
      </c>
      <c r="F38" s="6" t="s">
        <v>366</v>
      </c>
      <c r="G38" s="6" t="s">
        <v>367</v>
      </c>
      <c r="H38" s="6" t="s">
        <v>68</v>
      </c>
      <c r="I38" s="6" t="s">
        <v>68</v>
      </c>
      <c r="J38" s="6" t="s">
        <v>68</v>
      </c>
      <c r="K38" s="6" t="s">
        <v>68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086614173228347" right="0.7086614173228347" top="0.7480314960629921" bottom="0.7480314960629921" header="0.31496062992125984" footer="0.31496062992125984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1" width="15.33203125" style="0" customWidth="1"/>
    <col min="12" max="14" width="12.83203125" style="0" customWidth="1"/>
  </cols>
  <sheetData>
    <row r="1" spans="2:14" ht="19.5" customHeight="1">
      <c r="B1" s="7"/>
      <c r="C1" s="7"/>
      <c r="D1" s="7"/>
      <c r="E1" s="7"/>
      <c r="F1" s="7"/>
      <c r="G1" s="7"/>
      <c r="H1" s="7"/>
      <c r="I1" s="7"/>
      <c r="J1" s="7"/>
      <c r="K1" s="130"/>
      <c r="N1" s="60" t="s">
        <v>51</v>
      </c>
    </row>
    <row r="2" spans="1:14" ht="19.5" customHeight="1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>
      <c r="A3" s="42"/>
      <c r="B3" s="42"/>
      <c r="C3" s="20"/>
      <c r="D3" s="20"/>
      <c r="E3" s="20"/>
      <c r="F3" s="20"/>
      <c r="G3" s="52"/>
      <c r="H3" s="52"/>
      <c r="I3" s="52"/>
      <c r="J3" s="52"/>
      <c r="K3" s="53"/>
      <c r="N3" s="11" t="s">
        <v>3</v>
      </c>
    </row>
    <row r="4" spans="1:14" ht="19.5" customHeight="1">
      <c r="A4" s="125" t="s">
        <v>53</v>
      </c>
      <c r="B4" s="125"/>
      <c r="C4" s="45" t="s">
        <v>54</v>
      </c>
      <c r="D4" s="22" t="s">
        <v>55</v>
      </c>
      <c r="E4" s="21" t="s">
        <v>56</v>
      </c>
      <c r="F4" s="21" t="s">
        <v>57</v>
      </c>
      <c r="G4" s="25" t="s">
        <v>58</v>
      </c>
      <c r="H4" s="21" t="s">
        <v>59</v>
      </c>
      <c r="I4" s="131" t="s">
        <v>60</v>
      </c>
      <c r="J4" s="132" t="s">
        <v>61</v>
      </c>
      <c r="K4" s="132"/>
      <c r="L4" s="132"/>
      <c r="M4" s="132"/>
      <c r="N4" s="14" t="s">
        <v>62</v>
      </c>
    </row>
    <row r="5" spans="1:14" ht="19.5" customHeight="1">
      <c r="A5" s="14" t="s">
        <v>63</v>
      </c>
      <c r="B5" s="14" t="s">
        <v>64</v>
      </c>
      <c r="C5" s="45"/>
      <c r="D5" s="22"/>
      <c r="E5" s="21"/>
      <c r="F5" s="21"/>
      <c r="G5" s="25"/>
      <c r="H5" s="21"/>
      <c r="I5" s="131"/>
      <c r="J5" s="14" t="s">
        <v>65</v>
      </c>
      <c r="K5" s="14" t="s">
        <v>66</v>
      </c>
      <c r="L5" s="14" t="s">
        <v>67</v>
      </c>
      <c r="M5" s="14" t="s">
        <v>61</v>
      </c>
      <c r="N5" s="14"/>
    </row>
    <row r="6" spans="1:14" ht="19.5" customHeight="1">
      <c r="A6" s="14"/>
      <c r="B6" s="14"/>
      <c r="C6" s="126"/>
      <c r="D6" s="23"/>
      <c r="E6" s="30"/>
      <c r="F6" s="30"/>
      <c r="G6" s="56"/>
      <c r="H6" s="30"/>
      <c r="I6" s="133"/>
      <c r="J6" s="134"/>
      <c r="K6" s="134"/>
      <c r="L6" s="134"/>
      <c r="M6" s="134"/>
      <c r="N6" s="134"/>
    </row>
    <row r="7" spans="1:14" ht="19.5" customHeight="1">
      <c r="A7" s="15" t="s">
        <v>68</v>
      </c>
      <c r="B7" s="15" t="s">
        <v>54</v>
      </c>
      <c r="C7" s="127">
        <v>3622661.21</v>
      </c>
      <c r="D7" s="128">
        <v>50000</v>
      </c>
      <c r="E7" s="128">
        <v>3572661.21</v>
      </c>
      <c r="F7" s="129">
        <v>0</v>
      </c>
      <c r="G7" s="16">
        <v>0</v>
      </c>
      <c r="H7" s="16">
        <v>0</v>
      </c>
      <c r="I7" s="16">
        <v>0</v>
      </c>
      <c r="J7" s="16">
        <f aca="true" t="shared" si="0" ref="J7:J16">SUM(K7:M7)</f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19.5" customHeight="1">
      <c r="A8" s="15" t="s">
        <v>68</v>
      </c>
      <c r="B8" s="15" t="s">
        <v>69</v>
      </c>
      <c r="C8" s="127">
        <v>3622661.21</v>
      </c>
      <c r="D8" s="128">
        <v>50000</v>
      </c>
      <c r="E8" s="128">
        <v>3572661.21</v>
      </c>
      <c r="F8" s="129">
        <v>0</v>
      </c>
      <c r="G8" s="16">
        <v>0</v>
      </c>
      <c r="H8" s="16">
        <v>0</v>
      </c>
      <c r="I8" s="16">
        <v>0</v>
      </c>
      <c r="J8" s="16">
        <f t="shared" si="0"/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9.5" customHeight="1">
      <c r="A9" s="15" t="s">
        <v>68</v>
      </c>
      <c r="B9" s="15" t="s">
        <v>70</v>
      </c>
      <c r="C9" s="127">
        <v>3622661.21</v>
      </c>
      <c r="D9" s="128">
        <v>50000</v>
      </c>
      <c r="E9" s="128">
        <v>3572661.21</v>
      </c>
      <c r="F9" s="129">
        <v>0</v>
      </c>
      <c r="G9" s="16">
        <v>0</v>
      </c>
      <c r="H9" s="16">
        <v>0</v>
      </c>
      <c r="I9" s="16">
        <v>0</v>
      </c>
      <c r="J9" s="16">
        <f t="shared" si="0"/>
        <v>0</v>
      </c>
      <c r="K9" s="16">
        <v>0</v>
      </c>
      <c r="L9" s="16">
        <v>0</v>
      </c>
      <c r="M9" s="16">
        <v>0</v>
      </c>
      <c r="N9" s="16">
        <v>0</v>
      </c>
    </row>
    <row r="10" spans="1:14" ht="19.5" customHeight="1">
      <c r="A10" s="15" t="s">
        <v>71</v>
      </c>
      <c r="B10" s="15" t="s">
        <v>72</v>
      </c>
      <c r="C10" s="127">
        <v>2141791.8</v>
      </c>
      <c r="D10" s="128">
        <v>0</v>
      </c>
      <c r="E10" s="128">
        <v>2141791.8</v>
      </c>
      <c r="F10" s="129">
        <v>0</v>
      </c>
      <c r="G10" s="16">
        <v>0</v>
      </c>
      <c r="H10" s="16">
        <v>0</v>
      </c>
      <c r="I10" s="16">
        <v>0</v>
      </c>
      <c r="J10" s="16">
        <f t="shared" si="0"/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19.5" customHeight="1">
      <c r="A11" s="15" t="s">
        <v>71</v>
      </c>
      <c r="B11" s="15" t="s">
        <v>73</v>
      </c>
      <c r="C11" s="127">
        <v>1080000</v>
      </c>
      <c r="D11" s="128">
        <v>0</v>
      </c>
      <c r="E11" s="128">
        <v>1080000</v>
      </c>
      <c r="F11" s="129">
        <v>0</v>
      </c>
      <c r="G11" s="16">
        <v>0</v>
      </c>
      <c r="H11" s="16">
        <v>0</v>
      </c>
      <c r="I11" s="16">
        <v>0</v>
      </c>
      <c r="J11" s="16">
        <f t="shared" si="0"/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ht="19.5" customHeight="1">
      <c r="A12" s="15" t="s">
        <v>71</v>
      </c>
      <c r="B12" s="15" t="s">
        <v>74</v>
      </c>
      <c r="C12" s="127">
        <v>35840</v>
      </c>
      <c r="D12" s="128">
        <v>0</v>
      </c>
      <c r="E12" s="128">
        <v>35840</v>
      </c>
      <c r="F12" s="129">
        <v>0</v>
      </c>
      <c r="G12" s="16">
        <v>0</v>
      </c>
      <c r="H12" s="16">
        <v>0</v>
      </c>
      <c r="I12" s="16">
        <v>0</v>
      </c>
      <c r="J12" s="16">
        <f t="shared" si="0"/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9.5" customHeight="1">
      <c r="A13" s="15" t="s">
        <v>71</v>
      </c>
      <c r="B13" s="15" t="s">
        <v>75</v>
      </c>
      <c r="C13" s="127">
        <v>141958.72</v>
      </c>
      <c r="D13" s="128">
        <v>0</v>
      </c>
      <c r="E13" s="128">
        <v>141958.72</v>
      </c>
      <c r="F13" s="129">
        <v>0</v>
      </c>
      <c r="G13" s="16">
        <v>0</v>
      </c>
      <c r="H13" s="16">
        <v>0</v>
      </c>
      <c r="I13" s="16">
        <v>0</v>
      </c>
      <c r="J13" s="16">
        <f t="shared" si="0"/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9.5" customHeight="1">
      <c r="A14" s="15" t="s">
        <v>71</v>
      </c>
      <c r="B14" s="15" t="s">
        <v>76</v>
      </c>
      <c r="C14" s="127">
        <v>50000</v>
      </c>
      <c r="D14" s="128">
        <v>50000</v>
      </c>
      <c r="E14" s="128">
        <v>0</v>
      </c>
      <c r="F14" s="129">
        <v>0</v>
      </c>
      <c r="G14" s="16">
        <v>0</v>
      </c>
      <c r="H14" s="16">
        <v>0</v>
      </c>
      <c r="I14" s="16">
        <v>0</v>
      </c>
      <c r="J14" s="16">
        <f t="shared" si="0"/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9.5" customHeight="1">
      <c r="A15" s="15" t="s">
        <v>71</v>
      </c>
      <c r="B15" s="15" t="s">
        <v>77</v>
      </c>
      <c r="C15" s="127">
        <v>66565.65</v>
      </c>
      <c r="D15" s="128">
        <v>0</v>
      </c>
      <c r="E15" s="128">
        <v>66565.65</v>
      </c>
      <c r="F15" s="129">
        <v>0</v>
      </c>
      <c r="G15" s="16">
        <v>0</v>
      </c>
      <c r="H15" s="16">
        <v>0</v>
      </c>
      <c r="I15" s="16">
        <v>0</v>
      </c>
      <c r="J15" s="16">
        <f t="shared" si="0"/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9.5" customHeight="1">
      <c r="A16" s="15" t="s">
        <v>71</v>
      </c>
      <c r="B16" s="15" t="s">
        <v>78</v>
      </c>
      <c r="C16" s="127">
        <v>106505.04</v>
      </c>
      <c r="D16" s="128">
        <v>0</v>
      </c>
      <c r="E16" s="128">
        <v>106505.04</v>
      </c>
      <c r="F16" s="129">
        <v>0</v>
      </c>
      <c r="G16" s="16">
        <v>0</v>
      </c>
      <c r="H16" s="16">
        <v>0</v>
      </c>
      <c r="I16" s="16">
        <v>0</v>
      </c>
      <c r="J16" s="16">
        <f t="shared" si="0"/>
        <v>0</v>
      </c>
      <c r="K16" s="16">
        <v>0</v>
      </c>
      <c r="L16" s="16">
        <v>0</v>
      </c>
      <c r="M16" s="16">
        <v>0</v>
      </c>
      <c r="N16" s="16">
        <v>0</v>
      </c>
    </row>
  </sheetData>
  <sheetProtection/>
  <mergeCells count="17">
    <mergeCell ref="A2:N2"/>
    <mergeCell ref="A4:B4"/>
    <mergeCell ref="J4:M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4:N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119"/>
      <c r="B1" s="119"/>
      <c r="C1" s="119"/>
      <c r="D1" s="119"/>
      <c r="E1" s="119"/>
      <c r="F1" s="120" t="s">
        <v>79</v>
      </c>
    </row>
    <row r="2" spans="1:6" ht="19.5" customHeight="1">
      <c r="A2" s="9" t="s">
        <v>80</v>
      </c>
      <c r="B2" s="9"/>
      <c r="C2" s="9"/>
      <c r="D2" s="9"/>
      <c r="E2" s="9"/>
      <c r="F2" s="9"/>
    </row>
    <row r="3" spans="1:6" ht="19.5" customHeight="1">
      <c r="A3" s="78"/>
      <c r="B3" s="78"/>
      <c r="C3" s="121"/>
      <c r="D3" s="121"/>
      <c r="E3" s="121"/>
      <c r="F3" s="11" t="s">
        <v>3</v>
      </c>
    </row>
    <row r="4" spans="1:6" ht="19.5" customHeight="1">
      <c r="A4" s="122" t="s">
        <v>81</v>
      </c>
      <c r="B4" s="122"/>
      <c r="C4" s="123" t="s">
        <v>54</v>
      </c>
      <c r="D4" s="123" t="s">
        <v>82</v>
      </c>
      <c r="E4" s="124" t="s">
        <v>83</v>
      </c>
      <c r="F4" s="124" t="s">
        <v>84</v>
      </c>
    </row>
    <row r="5" spans="1:6" ht="19.5" customHeight="1">
      <c r="A5" s="124" t="s">
        <v>63</v>
      </c>
      <c r="B5" s="124" t="s">
        <v>85</v>
      </c>
      <c r="C5" s="123"/>
      <c r="D5" s="123"/>
      <c r="E5" s="124"/>
      <c r="F5" s="124"/>
    </row>
    <row r="6" spans="1:6" ht="19.5" customHeight="1">
      <c r="A6" s="124"/>
      <c r="B6" s="124"/>
      <c r="C6" s="123"/>
      <c r="D6" s="123"/>
      <c r="E6" s="124"/>
      <c r="F6" s="124"/>
    </row>
    <row r="7" spans="1:6" ht="19.5" customHeight="1">
      <c r="A7" s="15" t="s">
        <v>68</v>
      </c>
      <c r="B7" s="15" t="s">
        <v>54</v>
      </c>
      <c r="C7" s="16">
        <f aca="true" t="shared" si="0" ref="C7:C16">SUM(D7:F7)</f>
        <v>3622661.21</v>
      </c>
      <c r="D7" s="16">
        <v>2492661.21</v>
      </c>
      <c r="E7" s="16">
        <v>1130000</v>
      </c>
      <c r="F7" s="16">
        <v>0</v>
      </c>
    </row>
    <row r="8" spans="1:6" ht="19.5" customHeight="1">
      <c r="A8" s="15" t="s">
        <v>68</v>
      </c>
      <c r="B8" s="15" t="s">
        <v>69</v>
      </c>
      <c r="C8" s="16">
        <f t="shared" si="0"/>
        <v>3622661.21</v>
      </c>
      <c r="D8" s="16">
        <v>2492661.21</v>
      </c>
      <c r="E8" s="16">
        <v>1130000</v>
      </c>
      <c r="F8" s="16">
        <v>0</v>
      </c>
    </row>
    <row r="9" spans="1:6" ht="19.5" customHeight="1">
      <c r="A9" s="15" t="s">
        <v>68</v>
      </c>
      <c r="B9" s="15" t="s">
        <v>70</v>
      </c>
      <c r="C9" s="16">
        <f t="shared" si="0"/>
        <v>3622661.21</v>
      </c>
      <c r="D9" s="16">
        <v>2492661.21</v>
      </c>
      <c r="E9" s="16">
        <v>1130000</v>
      </c>
      <c r="F9" s="16">
        <v>0</v>
      </c>
    </row>
    <row r="10" spans="1:6" ht="19.5" customHeight="1">
      <c r="A10" s="15" t="s">
        <v>71</v>
      </c>
      <c r="B10" s="15" t="s">
        <v>72</v>
      </c>
      <c r="C10" s="16">
        <f t="shared" si="0"/>
        <v>2141791.8</v>
      </c>
      <c r="D10" s="16">
        <v>2141791.8</v>
      </c>
      <c r="E10" s="16">
        <v>0</v>
      </c>
      <c r="F10" s="16">
        <v>0</v>
      </c>
    </row>
    <row r="11" spans="1:6" ht="19.5" customHeight="1">
      <c r="A11" s="15" t="s">
        <v>71</v>
      </c>
      <c r="B11" s="15" t="s">
        <v>73</v>
      </c>
      <c r="C11" s="16">
        <f t="shared" si="0"/>
        <v>1080000</v>
      </c>
      <c r="D11" s="16">
        <v>0</v>
      </c>
      <c r="E11" s="16">
        <v>1080000</v>
      </c>
      <c r="F11" s="16">
        <v>0</v>
      </c>
    </row>
    <row r="12" spans="1:6" ht="19.5" customHeight="1">
      <c r="A12" s="15" t="s">
        <v>71</v>
      </c>
      <c r="B12" s="15" t="s">
        <v>74</v>
      </c>
      <c r="C12" s="16">
        <f t="shared" si="0"/>
        <v>35840</v>
      </c>
      <c r="D12" s="16">
        <v>35840</v>
      </c>
      <c r="E12" s="16">
        <v>0</v>
      </c>
      <c r="F12" s="16">
        <v>0</v>
      </c>
    </row>
    <row r="13" spans="1:6" ht="19.5" customHeight="1">
      <c r="A13" s="15" t="s">
        <v>71</v>
      </c>
      <c r="B13" s="15" t="s">
        <v>75</v>
      </c>
      <c r="C13" s="16">
        <f t="shared" si="0"/>
        <v>141958.72</v>
      </c>
      <c r="D13" s="16">
        <v>141958.72</v>
      </c>
      <c r="E13" s="16">
        <v>0</v>
      </c>
      <c r="F13" s="16">
        <v>0</v>
      </c>
    </row>
    <row r="14" spans="1:6" ht="19.5" customHeight="1">
      <c r="A14" s="15" t="s">
        <v>71</v>
      </c>
      <c r="B14" s="15" t="s">
        <v>76</v>
      </c>
      <c r="C14" s="16">
        <f t="shared" si="0"/>
        <v>50000</v>
      </c>
      <c r="D14" s="16">
        <v>0</v>
      </c>
      <c r="E14" s="16">
        <v>50000</v>
      </c>
      <c r="F14" s="16">
        <v>0</v>
      </c>
    </row>
    <row r="15" spans="1:6" ht="19.5" customHeight="1">
      <c r="A15" s="15" t="s">
        <v>71</v>
      </c>
      <c r="B15" s="15" t="s">
        <v>77</v>
      </c>
      <c r="C15" s="16">
        <f t="shared" si="0"/>
        <v>66565.65</v>
      </c>
      <c r="D15" s="16">
        <v>66565.65</v>
      </c>
      <c r="E15" s="16">
        <v>0</v>
      </c>
      <c r="F15" s="16">
        <v>0</v>
      </c>
    </row>
    <row r="16" spans="1:6" ht="19.5" customHeight="1">
      <c r="A16" s="15" t="s">
        <v>71</v>
      </c>
      <c r="B16" s="15" t="s">
        <v>78</v>
      </c>
      <c r="C16" s="16">
        <f t="shared" si="0"/>
        <v>106505.04</v>
      </c>
      <c r="D16" s="16">
        <v>106505.04</v>
      </c>
      <c r="E16" s="16">
        <v>0</v>
      </c>
      <c r="F16" s="16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8.5" style="0" customWidth="1"/>
    <col min="2" max="2" width="21.33203125" style="0" customWidth="1"/>
    <col min="3" max="3" width="48.5" style="0" customWidth="1"/>
    <col min="4" max="8" width="21.33203125" style="0" customWidth="1"/>
  </cols>
  <sheetData>
    <row r="1" spans="1:8" ht="19.5" customHeight="1">
      <c r="A1" s="77"/>
      <c r="B1" s="77"/>
      <c r="C1" s="77"/>
      <c r="D1" s="77"/>
      <c r="E1" s="77"/>
      <c r="F1" s="77"/>
      <c r="G1" s="77"/>
      <c r="H1" s="19" t="s">
        <v>86</v>
      </c>
    </row>
    <row r="2" spans="1:8" ht="19.5" customHeight="1">
      <c r="A2" s="9" t="s">
        <v>87</v>
      </c>
      <c r="B2" s="9"/>
      <c r="C2" s="9"/>
      <c r="D2" s="9"/>
      <c r="E2" s="9"/>
      <c r="F2" s="9"/>
      <c r="G2" s="9"/>
      <c r="H2" s="9"/>
    </row>
    <row r="3" spans="1:8" ht="19.5" customHeight="1">
      <c r="A3" s="78"/>
      <c r="B3" s="78"/>
      <c r="C3" s="17"/>
      <c r="D3" s="17"/>
      <c r="E3" s="17"/>
      <c r="F3" s="17"/>
      <c r="G3" s="17"/>
      <c r="H3" s="11" t="s">
        <v>3</v>
      </c>
    </row>
    <row r="4" spans="1:8" ht="19.5" customHeight="1">
      <c r="A4" s="79" t="s">
        <v>4</v>
      </c>
      <c r="B4" s="80"/>
      <c r="C4" s="79" t="s">
        <v>5</v>
      </c>
      <c r="D4" s="81"/>
      <c r="E4" s="81"/>
      <c r="F4" s="81"/>
      <c r="G4" s="81"/>
      <c r="H4" s="80"/>
    </row>
    <row r="5" spans="1:8" ht="23.25" customHeight="1">
      <c r="A5" s="82" t="s">
        <v>6</v>
      </c>
      <c r="B5" s="83" t="s">
        <v>7</v>
      </c>
      <c r="C5" s="82" t="s">
        <v>6</v>
      </c>
      <c r="D5" s="83" t="s">
        <v>54</v>
      </c>
      <c r="E5" s="83" t="s">
        <v>88</v>
      </c>
      <c r="F5" s="84" t="s">
        <v>89</v>
      </c>
      <c r="G5" s="84" t="s">
        <v>90</v>
      </c>
      <c r="H5" s="84" t="s">
        <v>91</v>
      </c>
    </row>
    <row r="6" spans="1:8" ht="19.5" customHeight="1">
      <c r="A6" s="85" t="s">
        <v>92</v>
      </c>
      <c r="B6" s="86">
        <f>SUM(B7:B9)</f>
        <v>3572661.21</v>
      </c>
      <c r="C6" s="87" t="s">
        <v>93</v>
      </c>
      <c r="D6" s="88">
        <f aca="true" t="shared" si="0" ref="D6:D35">SUM(E6:H6)</f>
        <v>3622661.21</v>
      </c>
      <c r="E6" s="89">
        <f>SUM(E7:E35)</f>
        <v>3572661.21</v>
      </c>
      <c r="F6" s="89">
        <f>SUM(F7:F35)</f>
        <v>0</v>
      </c>
      <c r="G6" s="89">
        <f>SUM(G7:G35)</f>
        <v>0</v>
      </c>
      <c r="H6" s="90">
        <f>SUM(H7:H35)</f>
        <v>50000</v>
      </c>
    </row>
    <row r="7" spans="1:8" ht="19.5" customHeight="1">
      <c r="A7" s="85" t="s">
        <v>94</v>
      </c>
      <c r="B7" s="91">
        <v>3572661.21</v>
      </c>
      <c r="C7" s="87" t="s">
        <v>95</v>
      </c>
      <c r="D7" s="92">
        <f t="shared" si="0"/>
        <v>3221791.8</v>
      </c>
      <c r="E7" s="93">
        <v>3221791.8</v>
      </c>
      <c r="F7" s="93">
        <v>0</v>
      </c>
      <c r="G7" s="93">
        <v>0</v>
      </c>
      <c r="H7" s="94">
        <v>0</v>
      </c>
    </row>
    <row r="8" spans="1:8" ht="19.5" customHeight="1">
      <c r="A8" s="85" t="s">
        <v>96</v>
      </c>
      <c r="B8" s="95">
        <v>0</v>
      </c>
      <c r="C8" s="87" t="s">
        <v>97</v>
      </c>
      <c r="D8" s="92">
        <f t="shared" si="0"/>
        <v>0</v>
      </c>
      <c r="E8" s="96">
        <v>0</v>
      </c>
      <c r="F8" s="96">
        <v>0</v>
      </c>
      <c r="G8" s="96">
        <v>0</v>
      </c>
      <c r="H8" s="97">
        <v>0</v>
      </c>
    </row>
    <row r="9" spans="1:8" ht="19.5" customHeight="1">
      <c r="A9" s="85" t="s">
        <v>98</v>
      </c>
      <c r="B9" s="91">
        <v>0</v>
      </c>
      <c r="C9" s="87" t="s">
        <v>99</v>
      </c>
      <c r="D9" s="92">
        <f t="shared" si="0"/>
        <v>0</v>
      </c>
      <c r="E9" s="98">
        <v>0</v>
      </c>
      <c r="F9" s="98">
        <v>0</v>
      </c>
      <c r="G9" s="98">
        <v>0</v>
      </c>
      <c r="H9" s="99">
        <v>0</v>
      </c>
    </row>
    <row r="10" spans="1:8" ht="19.5" customHeight="1">
      <c r="A10" s="85" t="s">
        <v>100</v>
      </c>
      <c r="B10" s="95">
        <v>50000</v>
      </c>
      <c r="C10" s="87" t="s">
        <v>101</v>
      </c>
      <c r="D10" s="92">
        <f t="shared" si="0"/>
        <v>0</v>
      </c>
      <c r="E10" s="98">
        <v>0</v>
      </c>
      <c r="F10" s="98">
        <v>0</v>
      </c>
      <c r="G10" s="98">
        <v>0</v>
      </c>
      <c r="H10" s="99">
        <v>0</v>
      </c>
    </row>
    <row r="11" spans="1:8" ht="19.5" customHeight="1">
      <c r="A11" s="85"/>
      <c r="B11" s="100"/>
      <c r="C11" s="87" t="s">
        <v>102</v>
      </c>
      <c r="D11" s="92">
        <f t="shared" si="0"/>
        <v>0</v>
      </c>
      <c r="E11" s="98">
        <v>0</v>
      </c>
      <c r="F11" s="98">
        <v>0</v>
      </c>
      <c r="G11" s="98">
        <v>0</v>
      </c>
      <c r="H11" s="99">
        <v>0</v>
      </c>
    </row>
    <row r="12" spans="1:8" ht="19.5" customHeight="1">
      <c r="A12" s="85"/>
      <c r="B12" s="100"/>
      <c r="C12" s="87" t="s">
        <v>103</v>
      </c>
      <c r="D12" s="92">
        <f t="shared" si="0"/>
        <v>0</v>
      </c>
      <c r="E12" s="98">
        <v>0</v>
      </c>
      <c r="F12" s="98">
        <v>0</v>
      </c>
      <c r="G12" s="98">
        <v>0</v>
      </c>
      <c r="H12" s="99">
        <v>0</v>
      </c>
    </row>
    <row r="13" spans="1:8" ht="19.5" customHeight="1">
      <c r="A13" s="85"/>
      <c r="B13" s="100"/>
      <c r="C13" s="87" t="s">
        <v>104</v>
      </c>
      <c r="D13" s="92">
        <f t="shared" si="0"/>
        <v>0</v>
      </c>
      <c r="E13" s="98">
        <v>0</v>
      </c>
      <c r="F13" s="98">
        <v>0</v>
      </c>
      <c r="G13" s="98">
        <v>0</v>
      </c>
      <c r="H13" s="99">
        <v>0</v>
      </c>
    </row>
    <row r="14" spans="1:8" ht="19.5" customHeight="1">
      <c r="A14" s="85"/>
      <c r="B14" s="91"/>
      <c r="C14" s="87" t="s">
        <v>105</v>
      </c>
      <c r="D14" s="92">
        <f t="shared" si="0"/>
        <v>177798.72</v>
      </c>
      <c r="E14" s="98">
        <v>177798.72</v>
      </c>
      <c r="F14" s="98">
        <v>0</v>
      </c>
      <c r="G14" s="98">
        <v>0</v>
      </c>
      <c r="H14" s="99">
        <v>0</v>
      </c>
    </row>
    <row r="15" spans="1:8" ht="19.5" customHeight="1">
      <c r="A15" s="101"/>
      <c r="B15" s="102"/>
      <c r="C15" s="87" t="s">
        <v>106</v>
      </c>
      <c r="D15" s="92">
        <f t="shared" si="0"/>
        <v>0</v>
      </c>
      <c r="E15" s="98">
        <v>0</v>
      </c>
      <c r="F15" s="98">
        <v>0</v>
      </c>
      <c r="G15" s="98">
        <v>0</v>
      </c>
      <c r="H15" s="99">
        <v>0</v>
      </c>
    </row>
    <row r="16" spans="1:8" ht="19.5" customHeight="1">
      <c r="A16" s="101"/>
      <c r="B16" s="102"/>
      <c r="C16" s="87" t="s">
        <v>107</v>
      </c>
      <c r="D16" s="92">
        <f t="shared" si="0"/>
        <v>116565.65</v>
      </c>
      <c r="E16" s="98">
        <v>66565.65</v>
      </c>
      <c r="F16" s="98">
        <v>0</v>
      </c>
      <c r="G16" s="98">
        <v>0</v>
      </c>
      <c r="H16" s="99">
        <v>50000</v>
      </c>
    </row>
    <row r="17" spans="1:8" ht="19.5" customHeight="1">
      <c r="A17" s="101"/>
      <c r="B17" s="102"/>
      <c r="C17" s="87" t="s">
        <v>108</v>
      </c>
      <c r="D17" s="92">
        <f t="shared" si="0"/>
        <v>0</v>
      </c>
      <c r="E17" s="98">
        <v>0</v>
      </c>
      <c r="F17" s="98">
        <v>0</v>
      </c>
      <c r="G17" s="98">
        <v>0</v>
      </c>
      <c r="H17" s="99">
        <v>0</v>
      </c>
    </row>
    <row r="18" spans="1:8" ht="19.5" customHeight="1">
      <c r="A18" s="101"/>
      <c r="B18" s="102"/>
      <c r="C18" s="87" t="s">
        <v>109</v>
      </c>
      <c r="D18" s="92">
        <f t="shared" si="0"/>
        <v>0</v>
      </c>
      <c r="E18" s="98">
        <v>0</v>
      </c>
      <c r="F18" s="98">
        <v>0</v>
      </c>
      <c r="G18" s="98">
        <v>0</v>
      </c>
      <c r="H18" s="99">
        <v>0</v>
      </c>
    </row>
    <row r="19" spans="1:8" ht="19.5" customHeight="1">
      <c r="A19" s="101"/>
      <c r="B19" s="102"/>
      <c r="C19" s="87" t="s">
        <v>110</v>
      </c>
      <c r="D19" s="92">
        <f t="shared" si="0"/>
        <v>0</v>
      </c>
      <c r="E19" s="98">
        <v>0</v>
      </c>
      <c r="F19" s="98">
        <v>0</v>
      </c>
      <c r="G19" s="98">
        <v>0</v>
      </c>
      <c r="H19" s="99">
        <v>0</v>
      </c>
    </row>
    <row r="20" spans="1:8" ht="19.5" customHeight="1">
      <c r="A20" s="101"/>
      <c r="B20" s="102"/>
      <c r="C20" s="87" t="s">
        <v>111</v>
      </c>
      <c r="D20" s="92">
        <f t="shared" si="0"/>
        <v>0</v>
      </c>
      <c r="E20" s="98">
        <v>0</v>
      </c>
      <c r="F20" s="98">
        <v>0</v>
      </c>
      <c r="G20" s="98">
        <v>0</v>
      </c>
      <c r="H20" s="99">
        <v>0</v>
      </c>
    </row>
    <row r="21" spans="1:8" ht="19.5" customHeight="1">
      <c r="A21" s="101"/>
      <c r="B21" s="102"/>
      <c r="C21" s="87" t="s">
        <v>112</v>
      </c>
      <c r="D21" s="92">
        <f t="shared" si="0"/>
        <v>0</v>
      </c>
      <c r="E21" s="98">
        <v>0</v>
      </c>
      <c r="F21" s="98">
        <v>0</v>
      </c>
      <c r="G21" s="98">
        <v>0</v>
      </c>
      <c r="H21" s="99">
        <v>0</v>
      </c>
    </row>
    <row r="22" spans="1:8" ht="19.5" customHeight="1">
      <c r="A22" s="101"/>
      <c r="B22" s="102"/>
      <c r="C22" s="87" t="s">
        <v>113</v>
      </c>
      <c r="D22" s="92">
        <f t="shared" si="0"/>
        <v>0</v>
      </c>
      <c r="E22" s="98">
        <v>0</v>
      </c>
      <c r="F22" s="98">
        <v>0</v>
      </c>
      <c r="G22" s="98">
        <v>0</v>
      </c>
      <c r="H22" s="99">
        <v>0</v>
      </c>
    </row>
    <row r="23" spans="1:8" ht="19.5" customHeight="1">
      <c r="A23" s="101"/>
      <c r="B23" s="102"/>
      <c r="C23" s="87" t="s">
        <v>114</v>
      </c>
      <c r="D23" s="92">
        <f t="shared" si="0"/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19.5" customHeight="1">
      <c r="A24" s="101"/>
      <c r="B24" s="102"/>
      <c r="C24" s="87" t="s">
        <v>115</v>
      </c>
      <c r="D24" s="92">
        <f t="shared" si="0"/>
        <v>0</v>
      </c>
      <c r="E24" s="98">
        <v>0</v>
      </c>
      <c r="F24" s="98">
        <v>0</v>
      </c>
      <c r="G24" s="98">
        <v>0</v>
      </c>
      <c r="H24" s="99">
        <v>0</v>
      </c>
    </row>
    <row r="25" spans="1:8" ht="19.5" customHeight="1">
      <c r="A25" s="101"/>
      <c r="B25" s="102"/>
      <c r="C25" s="87" t="s">
        <v>116</v>
      </c>
      <c r="D25" s="92">
        <f t="shared" si="0"/>
        <v>0</v>
      </c>
      <c r="E25" s="98">
        <v>0</v>
      </c>
      <c r="F25" s="98">
        <v>0</v>
      </c>
      <c r="G25" s="98">
        <v>0</v>
      </c>
      <c r="H25" s="99">
        <v>0</v>
      </c>
    </row>
    <row r="26" spans="1:8" ht="19.5" customHeight="1">
      <c r="A26" s="101"/>
      <c r="B26" s="102"/>
      <c r="C26" s="87" t="s">
        <v>117</v>
      </c>
      <c r="D26" s="92">
        <f t="shared" si="0"/>
        <v>106505.04</v>
      </c>
      <c r="E26" s="98">
        <v>106505.04</v>
      </c>
      <c r="F26" s="98">
        <v>0</v>
      </c>
      <c r="G26" s="98">
        <v>0</v>
      </c>
      <c r="H26" s="99">
        <v>0</v>
      </c>
    </row>
    <row r="27" spans="1:8" ht="19.5" customHeight="1">
      <c r="A27" s="101"/>
      <c r="B27" s="102"/>
      <c r="C27" s="87" t="s">
        <v>118</v>
      </c>
      <c r="D27" s="92">
        <f t="shared" si="0"/>
        <v>0</v>
      </c>
      <c r="E27" s="98">
        <v>0</v>
      </c>
      <c r="F27" s="98">
        <v>0</v>
      </c>
      <c r="G27" s="98">
        <v>0</v>
      </c>
      <c r="H27" s="99">
        <v>0</v>
      </c>
    </row>
    <row r="28" spans="1:8" ht="19.5" customHeight="1">
      <c r="A28" s="101"/>
      <c r="B28" s="102"/>
      <c r="C28" s="87" t="s">
        <v>119</v>
      </c>
      <c r="D28" s="92">
        <f t="shared" si="0"/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ht="19.5" customHeight="1">
      <c r="A29" s="101"/>
      <c r="B29" s="102"/>
      <c r="C29" s="87" t="s">
        <v>120</v>
      </c>
      <c r="D29" s="92">
        <f t="shared" si="0"/>
        <v>0</v>
      </c>
      <c r="E29" s="98">
        <v>0</v>
      </c>
      <c r="F29" s="98">
        <v>0</v>
      </c>
      <c r="G29" s="98">
        <v>0</v>
      </c>
      <c r="H29" s="99">
        <v>0</v>
      </c>
    </row>
    <row r="30" spans="1:8" ht="19.5" customHeight="1">
      <c r="A30" s="101"/>
      <c r="B30" s="102"/>
      <c r="C30" s="87" t="s">
        <v>121</v>
      </c>
      <c r="D30" s="92">
        <f t="shared" si="0"/>
        <v>0</v>
      </c>
      <c r="E30" s="98">
        <v>0</v>
      </c>
      <c r="F30" s="98">
        <v>0</v>
      </c>
      <c r="G30" s="98">
        <v>0</v>
      </c>
      <c r="H30" s="99">
        <v>0</v>
      </c>
    </row>
    <row r="31" spans="1:8" ht="19.5" customHeight="1">
      <c r="A31" s="101"/>
      <c r="B31" s="102"/>
      <c r="C31" s="87" t="s">
        <v>122</v>
      </c>
      <c r="D31" s="92">
        <f t="shared" si="0"/>
        <v>0</v>
      </c>
      <c r="E31" s="98">
        <v>0</v>
      </c>
      <c r="F31" s="98">
        <v>0</v>
      </c>
      <c r="G31" s="98">
        <v>0</v>
      </c>
      <c r="H31" s="99">
        <v>0</v>
      </c>
    </row>
    <row r="32" spans="1:8" ht="19.5" customHeight="1">
      <c r="A32" s="101"/>
      <c r="B32" s="102"/>
      <c r="C32" s="87" t="s">
        <v>123</v>
      </c>
      <c r="D32" s="92">
        <f t="shared" si="0"/>
        <v>0</v>
      </c>
      <c r="E32" s="98">
        <v>0</v>
      </c>
      <c r="F32" s="98">
        <v>0</v>
      </c>
      <c r="G32" s="98">
        <v>0</v>
      </c>
      <c r="H32" s="99">
        <v>0</v>
      </c>
    </row>
    <row r="33" spans="1:8" ht="19.5" customHeight="1">
      <c r="A33" s="101"/>
      <c r="B33" s="102"/>
      <c r="C33" s="87" t="s">
        <v>124</v>
      </c>
      <c r="D33" s="92">
        <f t="shared" si="0"/>
        <v>0</v>
      </c>
      <c r="E33" s="98">
        <v>0</v>
      </c>
      <c r="F33" s="98">
        <v>0</v>
      </c>
      <c r="G33" s="98">
        <v>0</v>
      </c>
      <c r="H33" s="99">
        <v>0</v>
      </c>
    </row>
    <row r="34" spans="1:8" ht="19.5" customHeight="1">
      <c r="A34" s="101"/>
      <c r="B34" s="102"/>
      <c r="C34" s="87" t="s">
        <v>125</v>
      </c>
      <c r="D34" s="92">
        <f t="shared" si="0"/>
        <v>0</v>
      </c>
      <c r="E34" s="98">
        <v>0</v>
      </c>
      <c r="F34" s="98">
        <v>0</v>
      </c>
      <c r="G34" s="98">
        <v>0</v>
      </c>
      <c r="H34" s="99">
        <v>0</v>
      </c>
    </row>
    <row r="35" spans="1:8" ht="19.5" customHeight="1">
      <c r="A35" s="101"/>
      <c r="B35" s="102"/>
      <c r="C35" s="87" t="s">
        <v>126</v>
      </c>
      <c r="D35" s="92">
        <f t="shared" si="0"/>
        <v>0</v>
      </c>
      <c r="E35" s="93">
        <v>0</v>
      </c>
      <c r="F35" s="93">
        <v>0</v>
      </c>
      <c r="G35" s="93">
        <v>0</v>
      </c>
      <c r="H35" s="94">
        <v>0</v>
      </c>
    </row>
    <row r="36" spans="1:8" ht="19.5" customHeight="1">
      <c r="A36" s="103"/>
      <c r="B36" s="104"/>
      <c r="C36" s="105"/>
      <c r="D36" s="106"/>
      <c r="E36" s="107"/>
      <c r="F36" s="107"/>
      <c r="G36" s="107"/>
      <c r="H36" s="108"/>
    </row>
    <row r="37" spans="1:8" ht="19.5" customHeight="1">
      <c r="A37" s="85"/>
      <c r="B37" s="91"/>
      <c r="C37" s="87" t="s">
        <v>127</v>
      </c>
      <c r="D37" s="109">
        <f>SUM(B6,B10)-SUM(D6)</f>
        <v>0</v>
      </c>
      <c r="E37" s="93">
        <f>SUM(B7)-SUM(E6)</f>
        <v>0</v>
      </c>
      <c r="F37" s="93">
        <f>SUM(B8)-SUM(F6)</f>
        <v>0</v>
      </c>
      <c r="G37" s="93">
        <f>SUM(B9)-SUM(G6)</f>
        <v>0</v>
      </c>
      <c r="H37" s="94">
        <f>SUM(B10)-SUM(H6)</f>
        <v>0</v>
      </c>
    </row>
    <row r="38" spans="1:8" ht="19.5" customHeight="1">
      <c r="A38" s="85"/>
      <c r="B38" s="110"/>
      <c r="C38" s="87"/>
      <c r="D38" s="111"/>
      <c r="E38" s="107"/>
      <c r="F38" s="107"/>
      <c r="G38" s="107"/>
      <c r="H38" s="108"/>
    </row>
    <row r="39" spans="1:8" ht="19.5" customHeight="1">
      <c r="A39" s="103" t="s">
        <v>49</v>
      </c>
      <c r="B39" s="112">
        <f>SUM(B6,B10)</f>
        <v>3622661.21</v>
      </c>
      <c r="C39" s="105" t="s">
        <v>50</v>
      </c>
      <c r="D39" s="113">
        <f>SUM(D7:D37)</f>
        <v>3622661.21</v>
      </c>
      <c r="E39" s="114">
        <f>SUM(E7:E37)</f>
        <v>3572661.21</v>
      </c>
      <c r="F39" s="114">
        <f>SUM(F7:F37)</f>
        <v>0</v>
      </c>
      <c r="G39" s="114">
        <f>SUM(G7:G37)</f>
        <v>0</v>
      </c>
      <c r="H39" s="115">
        <f>SUM(H7:H37)</f>
        <v>50000</v>
      </c>
    </row>
    <row r="40" spans="1:8" ht="19.5" customHeight="1">
      <c r="A40" s="116"/>
      <c r="B40" s="117"/>
      <c r="C40" s="118"/>
      <c r="D40" s="118"/>
      <c r="E40" s="118"/>
      <c r="F40" s="118"/>
      <c r="G40" s="118"/>
      <c r="H40" s="77"/>
    </row>
  </sheetData>
  <sheetProtection/>
  <mergeCells count="3">
    <mergeCell ref="A2:H2"/>
    <mergeCell ref="A4:B4"/>
    <mergeCell ref="C4:H4"/>
  </mergeCells>
  <printOptions horizontalCentered="1"/>
  <pageMargins left="0.7486110925674438" right="0.7486110925674438" top="1" bottom="1" header="0.5" footer="0.5"/>
  <pageSetup errors="blank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8" width="15.33203125" style="0" customWidth="1"/>
    <col min="9" max="11" width="14" style="0" customWidth="1"/>
    <col min="12" max="14" width="11.83203125" style="0" customWidth="1"/>
    <col min="15" max="24" width="14" style="0" customWidth="1"/>
  </cols>
  <sheetData>
    <row r="1" spans="1:24" ht="19.5" customHeight="1">
      <c r="A1" s="62"/>
      <c r="B1" s="62"/>
      <c r="C1" s="62"/>
      <c r="D1" s="62"/>
      <c r="E1" s="62"/>
      <c r="F1" s="62"/>
      <c r="G1" s="62"/>
      <c r="H1" s="62"/>
      <c r="X1" s="73" t="s">
        <v>128</v>
      </c>
    </row>
    <row r="2" spans="1:24" ht="19.5" customHeight="1">
      <c r="A2" s="9" t="s">
        <v>129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9.5" customHeight="1">
      <c r="A3" s="63"/>
      <c r="B3" s="10"/>
      <c r="C3" s="10"/>
      <c r="D3" s="53"/>
      <c r="E3" s="62"/>
      <c r="F3" s="62"/>
      <c r="G3" s="62"/>
      <c r="H3" s="62"/>
      <c r="X3" s="11" t="s">
        <v>3</v>
      </c>
    </row>
    <row r="4" spans="1:24" ht="19.5" customHeight="1">
      <c r="A4" s="23" t="s">
        <v>81</v>
      </c>
      <c r="B4" s="23"/>
      <c r="C4" s="54"/>
      <c r="D4" s="12" t="s">
        <v>130</v>
      </c>
      <c r="E4" s="64" t="s">
        <v>131</v>
      </c>
      <c r="F4" s="65"/>
      <c r="G4" s="65"/>
      <c r="H4" s="65"/>
      <c r="I4" s="65"/>
      <c r="J4" s="65"/>
      <c r="K4" s="65"/>
      <c r="L4" s="65"/>
      <c r="M4" s="65"/>
      <c r="N4" s="68"/>
      <c r="O4" s="64" t="s">
        <v>132</v>
      </c>
      <c r="P4" s="65"/>
      <c r="Q4" s="65"/>
      <c r="R4" s="65"/>
      <c r="S4" s="65"/>
      <c r="T4" s="65"/>
      <c r="U4" s="68"/>
      <c r="V4" s="64" t="s">
        <v>133</v>
      </c>
      <c r="W4" s="65"/>
      <c r="X4" s="68"/>
    </row>
    <row r="5" spans="1:24" ht="19.5" customHeight="1">
      <c r="A5" s="46" t="s">
        <v>134</v>
      </c>
      <c r="B5" s="47"/>
      <c r="C5" s="66" t="s">
        <v>135</v>
      </c>
      <c r="D5" s="12"/>
      <c r="E5" s="67" t="s">
        <v>54</v>
      </c>
      <c r="F5" s="64" t="s">
        <v>136</v>
      </c>
      <c r="G5" s="65"/>
      <c r="H5" s="68"/>
      <c r="I5" s="64" t="s">
        <v>89</v>
      </c>
      <c r="J5" s="65"/>
      <c r="K5" s="68"/>
      <c r="L5" s="64" t="s">
        <v>90</v>
      </c>
      <c r="M5" s="65"/>
      <c r="N5" s="68"/>
      <c r="O5" s="72" t="s">
        <v>54</v>
      </c>
      <c r="P5" s="64" t="s">
        <v>136</v>
      </c>
      <c r="Q5" s="65"/>
      <c r="R5" s="68"/>
      <c r="S5" s="64" t="s">
        <v>89</v>
      </c>
      <c r="T5" s="65"/>
      <c r="U5" s="68"/>
      <c r="V5" s="72" t="s">
        <v>137</v>
      </c>
      <c r="W5" s="74" t="s">
        <v>82</v>
      </c>
      <c r="X5" s="74" t="s">
        <v>83</v>
      </c>
    </row>
    <row r="6" spans="1:24" ht="30.75" customHeight="1">
      <c r="A6" s="51" t="s">
        <v>138</v>
      </c>
      <c r="B6" s="51" t="s">
        <v>139</v>
      </c>
      <c r="C6" s="56"/>
      <c r="D6" s="12"/>
      <c r="E6" s="69"/>
      <c r="F6" s="70" t="s">
        <v>65</v>
      </c>
      <c r="G6" s="71" t="s">
        <v>82</v>
      </c>
      <c r="H6" s="71" t="s">
        <v>83</v>
      </c>
      <c r="I6" s="71" t="s">
        <v>65</v>
      </c>
      <c r="J6" s="71" t="s">
        <v>82</v>
      </c>
      <c r="K6" s="71" t="s">
        <v>83</v>
      </c>
      <c r="L6" s="71" t="s">
        <v>65</v>
      </c>
      <c r="M6" s="71" t="s">
        <v>82</v>
      </c>
      <c r="N6" s="71" t="s">
        <v>83</v>
      </c>
      <c r="O6" s="33"/>
      <c r="P6" s="70" t="s">
        <v>65</v>
      </c>
      <c r="Q6" s="71" t="s">
        <v>82</v>
      </c>
      <c r="R6" s="71" t="s">
        <v>83</v>
      </c>
      <c r="S6" s="71" t="s">
        <v>65</v>
      </c>
      <c r="T6" s="71" t="s">
        <v>82</v>
      </c>
      <c r="U6" s="71" t="s">
        <v>83</v>
      </c>
      <c r="V6" s="75"/>
      <c r="W6" s="76"/>
      <c r="X6" s="76"/>
    </row>
    <row r="7" spans="1:24" ht="19.5" customHeight="1">
      <c r="A7" s="35" t="s">
        <v>68</v>
      </c>
      <c r="B7" s="35" t="s">
        <v>68</v>
      </c>
      <c r="C7" s="35" t="s">
        <v>54</v>
      </c>
      <c r="D7" s="16">
        <f aca="true" t="shared" si="0" ref="D7:D26">SUM(E7,O7,V7)</f>
        <v>3622661.21</v>
      </c>
      <c r="E7" s="16">
        <f aca="true" t="shared" si="1" ref="E7:E26">SUM(F7,I7,L7)</f>
        <v>3572661.21</v>
      </c>
      <c r="F7" s="16">
        <f aca="true" t="shared" si="2" ref="F7:F26">SUM(G7:H7)</f>
        <v>3572661.21</v>
      </c>
      <c r="G7" s="16">
        <v>2492661.21</v>
      </c>
      <c r="H7" s="16">
        <v>1080000</v>
      </c>
      <c r="I7" s="16">
        <f aca="true" t="shared" si="3" ref="I7:I26">SUM(J7:K7)</f>
        <v>0</v>
      </c>
      <c r="J7" s="16">
        <v>0</v>
      </c>
      <c r="K7" s="16">
        <v>0</v>
      </c>
      <c r="L7" s="16">
        <f aca="true" t="shared" si="4" ref="L7:L26">SUM(M7:N7)</f>
        <v>0</v>
      </c>
      <c r="M7" s="16">
        <v>0</v>
      </c>
      <c r="N7" s="16">
        <v>0</v>
      </c>
      <c r="O7" s="16">
        <f aca="true" t="shared" si="5" ref="O7:O26">SUM(P7,S7)</f>
        <v>0</v>
      </c>
      <c r="P7" s="16">
        <f aca="true" t="shared" si="6" ref="P7:P26">SUM(Q7:R7)</f>
        <v>0</v>
      </c>
      <c r="Q7" s="16">
        <v>0</v>
      </c>
      <c r="R7" s="16">
        <v>0</v>
      </c>
      <c r="S7" s="16">
        <f aca="true" t="shared" si="7" ref="S7:S26">SUM(T7:U7)</f>
        <v>0</v>
      </c>
      <c r="T7" s="16">
        <v>0</v>
      </c>
      <c r="U7" s="16">
        <v>0</v>
      </c>
      <c r="V7" s="16">
        <f aca="true" t="shared" si="8" ref="V7:V26">SUM(W7:X7)</f>
        <v>50000</v>
      </c>
      <c r="W7" s="16">
        <v>0</v>
      </c>
      <c r="X7" s="16">
        <v>50000</v>
      </c>
    </row>
    <row r="8" spans="1:24" ht="19.5" customHeight="1">
      <c r="A8" s="35" t="s">
        <v>68</v>
      </c>
      <c r="B8" s="35" t="s">
        <v>68</v>
      </c>
      <c r="C8" s="35" t="s">
        <v>69</v>
      </c>
      <c r="D8" s="16">
        <f t="shared" si="0"/>
        <v>3622661.21</v>
      </c>
      <c r="E8" s="16">
        <f t="shared" si="1"/>
        <v>3572661.21</v>
      </c>
      <c r="F8" s="16">
        <f t="shared" si="2"/>
        <v>3572661.21</v>
      </c>
      <c r="G8" s="16">
        <v>2492661.21</v>
      </c>
      <c r="H8" s="16">
        <v>1080000</v>
      </c>
      <c r="I8" s="16">
        <f t="shared" si="3"/>
        <v>0</v>
      </c>
      <c r="J8" s="16">
        <v>0</v>
      </c>
      <c r="K8" s="16">
        <v>0</v>
      </c>
      <c r="L8" s="16">
        <f t="shared" si="4"/>
        <v>0</v>
      </c>
      <c r="M8" s="16">
        <v>0</v>
      </c>
      <c r="N8" s="16">
        <v>0</v>
      </c>
      <c r="O8" s="16">
        <f t="shared" si="5"/>
        <v>0</v>
      </c>
      <c r="P8" s="16">
        <f t="shared" si="6"/>
        <v>0</v>
      </c>
      <c r="Q8" s="16">
        <v>0</v>
      </c>
      <c r="R8" s="16">
        <v>0</v>
      </c>
      <c r="S8" s="16">
        <f t="shared" si="7"/>
        <v>0</v>
      </c>
      <c r="T8" s="16">
        <v>0</v>
      </c>
      <c r="U8" s="16">
        <v>0</v>
      </c>
      <c r="V8" s="16">
        <f t="shared" si="8"/>
        <v>50000</v>
      </c>
      <c r="W8" s="16">
        <v>0</v>
      </c>
      <c r="X8" s="16">
        <v>50000</v>
      </c>
    </row>
    <row r="9" spans="1:24" ht="19.5" customHeight="1">
      <c r="A9" s="35" t="s">
        <v>68</v>
      </c>
      <c r="B9" s="35" t="s">
        <v>68</v>
      </c>
      <c r="C9" s="35" t="s">
        <v>70</v>
      </c>
      <c r="D9" s="16">
        <f t="shared" si="0"/>
        <v>3622661.21</v>
      </c>
      <c r="E9" s="16">
        <f t="shared" si="1"/>
        <v>3572661.21</v>
      </c>
      <c r="F9" s="16">
        <f t="shared" si="2"/>
        <v>3572661.21</v>
      </c>
      <c r="G9" s="16">
        <v>2492661.21</v>
      </c>
      <c r="H9" s="16">
        <v>1080000</v>
      </c>
      <c r="I9" s="16">
        <f t="shared" si="3"/>
        <v>0</v>
      </c>
      <c r="J9" s="16">
        <v>0</v>
      </c>
      <c r="K9" s="16">
        <v>0</v>
      </c>
      <c r="L9" s="16">
        <f t="shared" si="4"/>
        <v>0</v>
      </c>
      <c r="M9" s="16">
        <v>0</v>
      </c>
      <c r="N9" s="16">
        <v>0</v>
      </c>
      <c r="O9" s="16">
        <f t="shared" si="5"/>
        <v>0</v>
      </c>
      <c r="P9" s="16">
        <f t="shared" si="6"/>
        <v>0</v>
      </c>
      <c r="Q9" s="16">
        <v>0</v>
      </c>
      <c r="R9" s="16">
        <v>0</v>
      </c>
      <c r="S9" s="16">
        <f t="shared" si="7"/>
        <v>0</v>
      </c>
      <c r="T9" s="16">
        <v>0</v>
      </c>
      <c r="U9" s="16">
        <v>0</v>
      </c>
      <c r="V9" s="16">
        <f t="shared" si="8"/>
        <v>50000</v>
      </c>
      <c r="W9" s="16">
        <v>0</v>
      </c>
      <c r="X9" s="16">
        <v>50000</v>
      </c>
    </row>
    <row r="10" spans="1:24" ht="19.5" customHeight="1">
      <c r="A10" s="35" t="s">
        <v>68</v>
      </c>
      <c r="B10" s="35" t="s">
        <v>68</v>
      </c>
      <c r="C10" s="35" t="s">
        <v>140</v>
      </c>
      <c r="D10" s="16">
        <f t="shared" si="0"/>
        <v>1694571.41</v>
      </c>
      <c r="E10" s="16">
        <f t="shared" si="1"/>
        <v>1694571.41</v>
      </c>
      <c r="F10" s="16">
        <f t="shared" si="2"/>
        <v>1694571.41</v>
      </c>
      <c r="G10" s="16">
        <v>1694571.41</v>
      </c>
      <c r="H10" s="16">
        <v>0</v>
      </c>
      <c r="I10" s="16">
        <f t="shared" si="3"/>
        <v>0</v>
      </c>
      <c r="J10" s="16">
        <v>0</v>
      </c>
      <c r="K10" s="16">
        <v>0</v>
      </c>
      <c r="L10" s="16">
        <f t="shared" si="4"/>
        <v>0</v>
      </c>
      <c r="M10" s="16">
        <v>0</v>
      </c>
      <c r="N10" s="16">
        <v>0</v>
      </c>
      <c r="O10" s="16">
        <f t="shared" si="5"/>
        <v>0</v>
      </c>
      <c r="P10" s="16">
        <f t="shared" si="6"/>
        <v>0</v>
      </c>
      <c r="Q10" s="16">
        <v>0</v>
      </c>
      <c r="R10" s="16">
        <v>0</v>
      </c>
      <c r="S10" s="16">
        <f t="shared" si="7"/>
        <v>0</v>
      </c>
      <c r="T10" s="16">
        <v>0</v>
      </c>
      <c r="U10" s="16">
        <v>0</v>
      </c>
      <c r="V10" s="16">
        <f t="shared" si="8"/>
        <v>0</v>
      </c>
      <c r="W10" s="16">
        <v>0</v>
      </c>
      <c r="X10" s="16">
        <v>0</v>
      </c>
    </row>
    <row r="11" spans="1:24" ht="19.5" customHeight="1">
      <c r="A11" s="35" t="s">
        <v>141</v>
      </c>
      <c r="B11" s="35" t="s">
        <v>142</v>
      </c>
      <c r="C11" s="35" t="s">
        <v>143</v>
      </c>
      <c r="D11" s="16">
        <f t="shared" si="0"/>
        <v>887542</v>
      </c>
      <c r="E11" s="16">
        <f t="shared" si="1"/>
        <v>887542</v>
      </c>
      <c r="F11" s="16">
        <f t="shared" si="2"/>
        <v>887542</v>
      </c>
      <c r="G11" s="16">
        <v>887542</v>
      </c>
      <c r="H11" s="16">
        <v>0</v>
      </c>
      <c r="I11" s="16">
        <f t="shared" si="3"/>
        <v>0</v>
      </c>
      <c r="J11" s="16">
        <v>0</v>
      </c>
      <c r="K11" s="16">
        <v>0</v>
      </c>
      <c r="L11" s="16">
        <f t="shared" si="4"/>
        <v>0</v>
      </c>
      <c r="M11" s="16">
        <v>0</v>
      </c>
      <c r="N11" s="16">
        <v>0</v>
      </c>
      <c r="O11" s="16">
        <f t="shared" si="5"/>
        <v>0</v>
      </c>
      <c r="P11" s="16">
        <f t="shared" si="6"/>
        <v>0</v>
      </c>
      <c r="Q11" s="16">
        <v>0</v>
      </c>
      <c r="R11" s="16">
        <v>0</v>
      </c>
      <c r="S11" s="16">
        <f t="shared" si="7"/>
        <v>0</v>
      </c>
      <c r="T11" s="16">
        <v>0</v>
      </c>
      <c r="U11" s="16">
        <v>0</v>
      </c>
      <c r="V11" s="16">
        <f t="shared" si="8"/>
        <v>0</v>
      </c>
      <c r="W11" s="16">
        <v>0</v>
      </c>
      <c r="X11" s="16">
        <v>0</v>
      </c>
    </row>
    <row r="12" spans="1:24" ht="19.5" customHeight="1">
      <c r="A12" s="35" t="s">
        <v>141</v>
      </c>
      <c r="B12" s="35" t="s">
        <v>144</v>
      </c>
      <c r="C12" s="35" t="s">
        <v>145</v>
      </c>
      <c r="D12" s="16">
        <f t="shared" si="0"/>
        <v>492000</v>
      </c>
      <c r="E12" s="16">
        <f t="shared" si="1"/>
        <v>492000</v>
      </c>
      <c r="F12" s="16">
        <f t="shared" si="2"/>
        <v>492000</v>
      </c>
      <c r="G12" s="16">
        <v>492000</v>
      </c>
      <c r="H12" s="16">
        <v>0</v>
      </c>
      <c r="I12" s="16">
        <f t="shared" si="3"/>
        <v>0</v>
      </c>
      <c r="J12" s="16">
        <v>0</v>
      </c>
      <c r="K12" s="16">
        <v>0</v>
      </c>
      <c r="L12" s="16">
        <f t="shared" si="4"/>
        <v>0</v>
      </c>
      <c r="M12" s="16">
        <v>0</v>
      </c>
      <c r="N12" s="16">
        <v>0</v>
      </c>
      <c r="O12" s="16">
        <f t="shared" si="5"/>
        <v>0</v>
      </c>
      <c r="P12" s="16">
        <f t="shared" si="6"/>
        <v>0</v>
      </c>
      <c r="Q12" s="16">
        <v>0</v>
      </c>
      <c r="R12" s="16">
        <v>0</v>
      </c>
      <c r="S12" s="16">
        <f t="shared" si="7"/>
        <v>0</v>
      </c>
      <c r="T12" s="16">
        <v>0</v>
      </c>
      <c r="U12" s="16">
        <v>0</v>
      </c>
      <c r="V12" s="16">
        <f t="shared" si="8"/>
        <v>0</v>
      </c>
      <c r="W12" s="16">
        <v>0</v>
      </c>
      <c r="X12" s="16">
        <v>0</v>
      </c>
    </row>
    <row r="13" spans="1:24" ht="19.5" customHeight="1">
      <c r="A13" s="35" t="s">
        <v>141</v>
      </c>
      <c r="B13" s="35" t="s">
        <v>146</v>
      </c>
      <c r="C13" s="35" t="s">
        <v>147</v>
      </c>
      <c r="D13" s="16">
        <f t="shared" si="0"/>
        <v>106505.04</v>
      </c>
      <c r="E13" s="16">
        <f t="shared" si="1"/>
        <v>106505.04</v>
      </c>
      <c r="F13" s="16">
        <f t="shared" si="2"/>
        <v>106505.04</v>
      </c>
      <c r="G13" s="16">
        <v>106505.04</v>
      </c>
      <c r="H13" s="16">
        <v>0</v>
      </c>
      <c r="I13" s="16">
        <f t="shared" si="3"/>
        <v>0</v>
      </c>
      <c r="J13" s="16">
        <v>0</v>
      </c>
      <c r="K13" s="16">
        <v>0</v>
      </c>
      <c r="L13" s="16">
        <f t="shared" si="4"/>
        <v>0</v>
      </c>
      <c r="M13" s="16">
        <v>0</v>
      </c>
      <c r="N13" s="16">
        <v>0</v>
      </c>
      <c r="O13" s="16">
        <f t="shared" si="5"/>
        <v>0</v>
      </c>
      <c r="P13" s="16">
        <f t="shared" si="6"/>
        <v>0</v>
      </c>
      <c r="Q13" s="16">
        <v>0</v>
      </c>
      <c r="R13" s="16">
        <v>0</v>
      </c>
      <c r="S13" s="16">
        <f t="shared" si="7"/>
        <v>0</v>
      </c>
      <c r="T13" s="16">
        <v>0</v>
      </c>
      <c r="U13" s="16">
        <v>0</v>
      </c>
      <c r="V13" s="16">
        <f t="shared" si="8"/>
        <v>0</v>
      </c>
      <c r="W13" s="16">
        <v>0</v>
      </c>
      <c r="X13" s="16">
        <v>0</v>
      </c>
    </row>
    <row r="14" spans="1:24" ht="19.5" customHeight="1">
      <c r="A14" s="35" t="s">
        <v>141</v>
      </c>
      <c r="B14" s="35" t="s">
        <v>148</v>
      </c>
      <c r="C14" s="35" t="s">
        <v>149</v>
      </c>
      <c r="D14" s="16">
        <f t="shared" si="0"/>
        <v>208524.37</v>
      </c>
      <c r="E14" s="16">
        <f t="shared" si="1"/>
        <v>208524.37</v>
      </c>
      <c r="F14" s="16">
        <f t="shared" si="2"/>
        <v>208524.37</v>
      </c>
      <c r="G14" s="16">
        <v>208524.37</v>
      </c>
      <c r="H14" s="16">
        <v>0</v>
      </c>
      <c r="I14" s="16">
        <f t="shared" si="3"/>
        <v>0</v>
      </c>
      <c r="J14" s="16">
        <v>0</v>
      </c>
      <c r="K14" s="16">
        <v>0</v>
      </c>
      <c r="L14" s="16">
        <f t="shared" si="4"/>
        <v>0</v>
      </c>
      <c r="M14" s="16">
        <v>0</v>
      </c>
      <c r="N14" s="16">
        <v>0</v>
      </c>
      <c r="O14" s="16">
        <f t="shared" si="5"/>
        <v>0</v>
      </c>
      <c r="P14" s="16">
        <f t="shared" si="6"/>
        <v>0</v>
      </c>
      <c r="Q14" s="16">
        <v>0</v>
      </c>
      <c r="R14" s="16">
        <v>0</v>
      </c>
      <c r="S14" s="16">
        <f t="shared" si="7"/>
        <v>0</v>
      </c>
      <c r="T14" s="16">
        <v>0</v>
      </c>
      <c r="U14" s="16">
        <v>0</v>
      </c>
      <c r="V14" s="16">
        <f t="shared" si="8"/>
        <v>0</v>
      </c>
      <c r="W14" s="16">
        <v>0</v>
      </c>
      <c r="X14" s="16">
        <v>0</v>
      </c>
    </row>
    <row r="15" spans="1:24" ht="19.5" customHeight="1">
      <c r="A15" s="35" t="s">
        <v>68</v>
      </c>
      <c r="B15" s="35" t="s">
        <v>68</v>
      </c>
      <c r="C15" s="35" t="s">
        <v>150</v>
      </c>
      <c r="D15" s="16">
        <f t="shared" si="0"/>
        <v>1707379.8</v>
      </c>
      <c r="E15" s="16">
        <f t="shared" si="1"/>
        <v>1657379.8</v>
      </c>
      <c r="F15" s="16">
        <f t="shared" si="2"/>
        <v>1657379.8</v>
      </c>
      <c r="G15" s="16">
        <v>780449.8</v>
      </c>
      <c r="H15" s="16">
        <v>876930</v>
      </c>
      <c r="I15" s="16">
        <f t="shared" si="3"/>
        <v>0</v>
      </c>
      <c r="J15" s="16">
        <v>0</v>
      </c>
      <c r="K15" s="16">
        <v>0</v>
      </c>
      <c r="L15" s="16">
        <f t="shared" si="4"/>
        <v>0</v>
      </c>
      <c r="M15" s="16">
        <v>0</v>
      </c>
      <c r="N15" s="16">
        <v>0</v>
      </c>
      <c r="O15" s="16">
        <f t="shared" si="5"/>
        <v>0</v>
      </c>
      <c r="P15" s="16">
        <f t="shared" si="6"/>
        <v>0</v>
      </c>
      <c r="Q15" s="16">
        <v>0</v>
      </c>
      <c r="R15" s="16">
        <v>0</v>
      </c>
      <c r="S15" s="16">
        <f t="shared" si="7"/>
        <v>0</v>
      </c>
      <c r="T15" s="16">
        <v>0</v>
      </c>
      <c r="U15" s="16">
        <v>0</v>
      </c>
      <c r="V15" s="16">
        <f t="shared" si="8"/>
        <v>50000</v>
      </c>
      <c r="W15" s="16">
        <v>0</v>
      </c>
      <c r="X15" s="16">
        <v>50000</v>
      </c>
    </row>
    <row r="16" spans="1:24" ht="19.5" customHeight="1">
      <c r="A16" s="35" t="s">
        <v>151</v>
      </c>
      <c r="B16" s="35" t="s">
        <v>146</v>
      </c>
      <c r="C16" s="35" t="s">
        <v>152</v>
      </c>
      <c r="D16" s="16">
        <f t="shared" si="0"/>
        <v>48000</v>
      </c>
      <c r="E16" s="16">
        <f t="shared" si="1"/>
        <v>48000</v>
      </c>
      <c r="F16" s="16">
        <f t="shared" si="2"/>
        <v>48000</v>
      </c>
      <c r="G16" s="16">
        <v>0</v>
      </c>
      <c r="H16" s="16">
        <v>48000</v>
      </c>
      <c r="I16" s="16">
        <f t="shared" si="3"/>
        <v>0</v>
      </c>
      <c r="J16" s="16">
        <v>0</v>
      </c>
      <c r="K16" s="16">
        <v>0</v>
      </c>
      <c r="L16" s="16">
        <f t="shared" si="4"/>
        <v>0</v>
      </c>
      <c r="M16" s="16">
        <v>0</v>
      </c>
      <c r="N16" s="16">
        <v>0</v>
      </c>
      <c r="O16" s="16">
        <f t="shared" si="5"/>
        <v>0</v>
      </c>
      <c r="P16" s="16">
        <f t="shared" si="6"/>
        <v>0</v>
      </c>
      <c r="Q16" s="16">
        <v>0</v>
      </c>
      <c r="R16" s="16">
        <v>0</v>
      </c>
      <c r="S16" s="16">
        <f t="shared" si="7"/>
        <v>0</v>
      </c>
      <c r="T16" s="16">
        <v>0</v>
      </c>
      <c r="U16" s="16">
        <v>0</v>
      </c>
      <c r="V16" s="16">
        <f t="shared" si="8"/>
        <v>0</v>
      </c>
      <c r="W16" s="16">
        <v>0</v>
      </c>
      <c r="X16" s="16">
        <v>0</v>
      </c>
    </row>
    <row r="17" spans="1:24" ht="19.5" customHeight="1">
      <c r="A17" s="35" t="s">
        <v>151</v>
      </c>
      <c r="B17" s="35" t="s">
        <v>153</v>
      </c>
      <c r="C17" s="35" t="s">
        <v>154</v>
      </c>
      <c r="D17" s="16">
        <f t="shared" si="0"/>
        <v>27000</v>
      </c>
      <c r="E17" s="16">
        <f t="shared" si="1"/>
        <v>27000</v>
      </c>
      <c r="F17" s="16">
        <f t="shared" si="2"/>
        <v>27000</v>
      </c>
      <c r="G17" s="16">
        <v>27000</v>
      </c>
      <c r="H17" s="16">
        <v>0</v>
      </c>
      <c r="I17" s="16">
        <f t="shared" si="3"/>
        <v>0</v>
      </c>
      <c r="J17" s="16">
        <v>0</v>
      </c>
      <c r="K17" s="16">
        <v>0</v>
      </c>
      <c r="L17" s="16">
        <f t="shared" si="4"/>
        <v>0</v>
      </c>
      <c r="M17" s="16">
        <v>0</v>
      </c>
      <c r="N17" s="16">
        <v>0</v>
      </c>
      <c r="O17" s="16">
        <f t="shared" si="5"/>
        <v>0</v>
      </c>
      <c r="P17" s="16">
        <f t="shared" si="6"/>
        <v>0</v>
      </c>
      <c r="Q17" s="16">
        <v>0</v>
      </c>
      <c r="R17" s="16">
        <v>0</v>
      </c>
      <c r="S17" s="16">
        <f t="shared" si="7"/>
        <v>0</v>
      </c>
      <c r="T17" s="16">
        <v>0</v>
      </c>
      <c r="U17" s="16">
        <v>0</v>
      </c>
      <c r="V17" s="16">
        <f t="shared" si="8"/>
        <v>0</v>
      </c>
      <c r="W17" s="16">
        <v>0</v>
      </c>
      <c r="X17" s="16">
        <v>0</v>
      </c>
    </row>
    <row r="18" spans="1:24" ht="19.5" customHeight="1">
      <c r="A18" s="35" t="s">
        <v>151</v>
      </c>
      <c r="B18" s="35" t="s">
        <v>142</v>
      </c>
      <c r="C18" s="35" t="s">
        <v>155</v>
      </c>
      <c r="D18" s="16">
        <f t="shared" si="0"/>
        <v>675679.8</v>
      </c>
      <c r="E18" s="16">
        <f t="shared" si="1"/>
        <v>675679.8</v>
      </c>
      <c r="F18" s="16">
        <f t="shared" si="2"/>
        <v>675679.8</v>
      </c>
      <c r="G18" s="16">
        <v>521749.8</v>
      </c>
      <c r="H18" s="16">
        <v>153930</v>
      </c>
      <c r="I18" s="16">
        <f t="shared" si="3"/>
        <v>0</v>
      </c>
      <c r="J18" s="16">
        <v>0</v>
      </c>
      <c r="K18" s="16">
        <v>0</v>
      </c>
      <c r="L18" s="16">
        <f t="shared" si="4"/>
        <v>0</v>
      </c>
      <c r="M18" s="16">
        <v>0</v>
      </c>
      <c r="N18" s="16">
        <v>0</v>
      </c>
      <c r="O18" s="16">
        <f t="shared" si="5"/>
        <v>0</v>
      </c>
      <c r="P18" s="16">
        <f t="shared" si="6"/>
        <v>0</v>
      </c>
      <c r="Q18" s="16">
        <v>0</v>
      </c>
      <c r="R18" s="16">
        <v>0</v>
      </c>
      <c r="S18" s="16">
        <f t="shared" si="7"/>
        <v>0</v>
      </c>
      <c r="T18" s="16">
        <v>0</v>
      </c>
      <c r="U18" s="16">
        <v>0</v>
      </c>
      <c r="V18" s="16">
        <f t="shared" si="8"/>
        <v>0</v>
      </c>
      <c r="W18" s="16">
        <v>0</v>
      </c>
      <c r="X18" s="16">
        <v>0</v>
      </c>
    </row>
    <row r="19" spans="1:24" ht="19.5" customHeight="1">
      <c r="A19" s="35" t="s">
        <v>151</v>
      </c>
      <c r="B19" s="35" t="s">
        <v>144</v>
      </c>
      <c r="C19" s="35" t="s">
        <v>156</v>
      </c>
      <c r="D19" s="16">
        <f t="shared" si="0"/>
        <v>476500</v>
      </c>
      <c r="E19" s="16">
        <f t="shared" si="1"/>
        <v>426500</v>
      </c>
      <c r="F19" s="16">
        <f t="shared" si="2"/>
        <v>426500</v>
      </c>
      <c r="G19" s="16">
        <v>146500</v>
      </c>
      <c r="H19" s="16">
        <v>280000</v>
      </c>
      <c r="I19" s="16">
        <f t="shared" si="3"/>
        <v>0</v>
      </c>
      <c r="J19" s="16">
        <v>0</v>
      </c>
      <c r="K19" s="16">
        <v>0</v>
      </c>
      <c r="L19" s="16">
        <f t="shared" si="4"/>
        <v>0</v>
      </c>
      <c r="M19" s="16">
        <v>0</v>
      </c>
      <c r="N19" s="16">
        <v>0</v>
      </c>
      <c r="O19" s="16">
        <f t="shared" si="5"/>
        <v>0</v>
      </c>
      <c r="P19" s="16">
        <f t="shared" si="6"/>
        <v>0</v>
      </c>
      <c r="Q19" s="16">
        <v>0</v>
      </c>
      <c r="R19" s="16">
        <v>0</v>
      </c>
      <c r="S19" s="16">
        <f t="shared" si="7"/>
        <v>0</v>
      </c>
      <c r="T19" s="16">
        <v>0</v>
      </c>
      <c r="U19" s="16">
        <v>0</v>
      </c>
      <c r="V19" s="16">
        <f t="shared" si="8"/>
        <v>50000</v>
      </c>
      <c r="W19" s="16">
        <v>0</v>
      </c>
      <c r="X19" s="16">
        <v>50000</v>
      </c>
    </row>
    <row r="20" spans="1:24" ht="19.5" customHeight="1">
      <c r="A20" s="35" t="s">
        <v>151</v>
      </c>
      <c r="B20" s="35" t="s">
        <v>157</v>
      </c>
      <c r="C20" s="35" t="s">
        <v>158</v>
      </c>
      <c r="D20" s="16">
        <f t="shared" si="0"/>
        <v>11500</v>
      </c>
      <c r="E20" s="16">
        <f t="shared" si="1"/>
        <v>11500</v>
      </c>
      <c r="F20" s="16">
        <f t="shared" si="2"/>
        <v>11500</v>
      </c>
      <c r="G20" s="16">
        <v>11500</v>
      </c>
      <c r="H20" s="16">
        <v>0</v>
      </c>
      <c r="I20" s="16">
        <f t="shared" si="3"/>
        <v>0</v>
      </c>
      <c r="J20" s="16">
        <v>0</v>
      </c>
      <c r="K20" s="16">
        <v>0</v>
      </c>
      <c r="L20" s="16">
        <f t="shared" si="4"/>
        <v>0</v>
      </c>
      <c r="M20" s="16">
        <v>0</v>
      </c>
      <c r="N20" s="16">
        <v>0</v>
      </c>
      <c r="O20" s="16">
        <f t="shared" si="5"/>
        <v>0</v>
      </c>
      <c r="P20" s="16">
        <f t="shared" si="6"/>
        <v>0</v>
      </c>
      <c r="Q20" s="16">
        <v>0</v>
      </c>
      <c r="R20" s="16">
        <v>0</v>
      </c>
      <c r="S20" s="16">
        <f t="shared" si="7"/>
        <v>0</v>
      </c>
      <c r="T20" s="16">
        <v>0</v>
      </c>
      <c r="U20" s="16">
        <v>0</v>
      </c>
      <c r="V20" s="16">
        <f t="shared" si="8"/>
        <v>0</v>
      </c>
      <c r="W20" s="16">
        <v>0</v>
      </c>
      <c r="X20" s="16">
        <v>0</v>
      </c>
    </row>
    <row r="21" spans="1:24" ht="19.5" customHeight="1">
      <c r="A21" s="35" t="s">
        <v>151</v>
      </c>
      <c r="B21" s="35" t="s">
        <v>159</v>
      </c>
      <c r="C21" s="35" t="s">
        <v>160</v>
      </c>
      <c r="D21" s="16">
        <f t="shared" si="0"/>
        <v>20000</v>
      </c>
      <c r="E21" s="16">
        <f t="shared" si="1"/>
        <v>20000</v>
      </c>
      <c r="F21" s="16">
        <f t="shared" si="2"/>
        <v>20000</v>
      </c>
      <c r="G21" s="16">
        <v>20000</v>
      </c>
      <c r="H21" s="16">
        <v>0</v>
      </c>
      <c r="I21" s="16">
        <f t="shared" si="3"/>
        <v>0</v>
      </c>
      <c r="J21" s="16">
        <v>0</v>
      </c>
      <c r="K21" s="16">
        <v>0</v>
      </c>
      <c r="L21" s="16">
        <f t="shared" si="4"/>
        <v>0</v>
      </c>
      <c r="M21" s="16">
        <v>0</v>
      </c>
      <c r="N21" s="16">
        <v>0</v>
      </c>
      <c r="O21" s="16">
        <f t="shared" si="5"/>
        <v>0</v>
      </c>
      <c r="P21" s="16">
        <f t="shared" si="6"/>
        <v>0</v>
      </c>
      <c r="Q21" s="16">
        <v>0</v>
      </c>
      <c r="R21" s="16">
        <v>0</v>
      </c>
      <c r="S21" s="16">
        <f t="shared" si="7"/>
        <v>0</v>
      </c>
      <c r="T21" s="16">
        <v>0</v>
      </c>
      <c r="U21" s="16">
        <v>0</v>
      </c>
      <c r="V21" s="16">
        <f t="shared" si="8"/>
        <v>0</v>
      </c>
      <c r="W21" s="16">
        <v>0</v>
      </c>
      <c r="X21" s="16">
        <v>0</v>
      </c>
    </row>
    <row r="22" spans="1:24" ht="19.5" customHeight="1">
      <c r="A22" s="35" t="s">
        <v>151</v>
      </c>
      <c r="B22" s="35" t="s">
        <v>161</v>
      </c>
      <c r="C22" s="35" t="s">
        <v>162</v>
      </c>
      <c r="D22" s="16">
        <f t="shared" si="0"/>
        <v>448700</v>
      </c>
      <c r="E22" s="16">
        <f t="shared" si="1"/>
        <v>448700</v>
      </c>
      <c r="F22" s="16">
        <f t="shared" si="2"/>
        <v>448700</v>
      </c>
      <c r="G22" s="16">
        <v>53700</v>
      </c>
      <c r="H22" s="16">
        <v>395000</v>
      </c>
      <c r="I22" s="16">
        <f t="shared" si="3"/>
        <v>0</v>
      </c>
      <c r="J22" s="16">
        <v>0</v>
      </c>
      <c r="K22" s="16">
        <v>0</v>
      </c>
      <c r="L22" s="16">
        <f t="shared" si="4"/>
        <v>0</v>
      </c>
      <c r="M22" s="16">
        <v>0</v>
      </c>
      <c r="N22" s="16">
        <v>0</v>
      </c>
      <c r="O22" s="16">
        <f t="shared" si="5"/>
        <v>0</v>
      </c>
      <c r="P22" s="16">
        <f t="shared" si="6"/>
        <v>0</v>
      </c>
      <c r="Q22" s="16">
        <v>0</v>
      </c>
      <c r="R22" s="16">
        <v>0</v>
      </c>
      <c r="S22" s="16">
        <f t="shared" si="7"/>
        <v>0</v>
      </c>
      <c r="T22" s="16">
        <v>0</v>
      </c>
      <c r="U22" s="16">
        <v>0</v>
      </c>
      <c r="V22" s="16">
        <f t="shared" si="8"/>
        <v>0</v>
      </c>
      <c r="W22" s="16">
        <v>0</v>
      </c>
      <c r="X22" s="16">
        <v>0</v>
      </c>
    </row>
    <row r="23" spans="1:24" ht="19.5" customHeight="1">
      <c r="A23" s="35" t="s">
        <v>68</v>
      </c>
      <c r="B23" s="35" t="s">
        <v>68</v>
      </c>
      <c r="C23" s="35" t="s">
        <v>163</v>
      </c>
      <c r="D23" s="16">
        <f t="shared" si="0"/>
        <v>203070</v>
      </c>
      <c r="E23" s="16">
        <f t="shared" si="1"/>
        <v>203070</v>
      </c>
      <c r="F23" s="16">
        <f t="shared" si="2"/>
        <v>203070</v>
      </c>
      <c r="G23" s="16">
        <v>0</v>
      </c>
      <c r="H23" s="16">
        <v>203070</v>
      </c>
      <c r="I23" s="16">
        <f t="shared" si="3"/>
        <v>0</v>
      </c>
      <c r="J23" s="16">
        <v>0</v>
      </c>
      <c r="K23" s="16">
        <v>0</v>
      </c>
      <c r="L23" s="16">
        <f t="shared" si="4"/>
        <v>0</v>
      </c>
      <c r="M23" s="16">
        <v>0</v>
      </c>
      <c r="N23" s="16">
        <v>0</v>
      </c>
      <c r="O23" s="16">
        <f t="shared" si="5"/>
        <v>0</v>
      </c>
      <c r="P23" s="16">
        <f t="shared" si="6"/>
        <v>0</v>
      </c>
      <c r="Q23" s="16">
        <v>0</v>
      </c>
      <c r="R23" s="16">
        <v>0</v>
      </c>
      <c r="S23" s="16">
        <f t="shared" si="7"/>
        <v>0</v>
      </c>
      <c r="T23" s="16">
        <v>0</v>
      </c>
      <c r="U23" s="16">
        <v>0</v>
      </c>
      <c r="V23" s="16">
        <f t="shared" si="8"/>
        <v>0</v>
      </c>
      <c r="W23" s="16">
        <v>0</v>
      </c>
      <c r="X23" s="16">
        <v>0</v>
      </c>
    </row>
    <row r="24" spans="1:24" ht="19.5" customHeight="1">
      <c r="A24" s="35" t="s">
        <v>164</v>
      </c>
      <c r="B24" s="35" t="s">
        <v>157</v>
      </c>
      <c r="C24" s="35" t="s">
        <v>165</v>
      </c>
      <c r="D24" s="16">
        <f t="shared" si="0"/>
        <v>203070</v>
      </c>
      <c r="E24" s="16">
        <f t="shared" si="1"/>
        <v>203070</v>
      </c>
      <c r="F24" s="16">
        <f t="shared" si="2"/>
        <v>203070</v>
      </c>
      <c r="G24" s="16">
        <v>0</v>
      </c>
      <c r="H24" s="16">
        <v>203070</v>
      </c>
      <c r="I24" s="16">
        <f t="shared" si="3"/>
        <v>0</v>
      </c>
      <c r="J24" s="16">
        <v>0</v>
      </c>
      <c r="K24" s="16">
        <v>0</v>
      </c>
      <c r="L24" s="16">
        <f t="shared" si="4"/>
        <v>0</v>
      </c>
      <c r="M24" s="16">
        <v>0</v>
      </c>
      <c r="N24" s="16">
        <v>0</v>
      </c>
      <c r="O24" s="16">
        <f t="shared" si="5"/>
        <v>0</v>
      </c>
      <c r="P24" s="16">
        <f t="shared" si="6"/>
        <v>0</v>
      </c>
      <c r="Q24" s="16">
        <v>0</v>
      </c>
      <c r="R24" s="16">
        <v>0</v>
      </c>
      <c r="S24" s="16">
        <f t="shared" si="7"/>
        <v>0</v>
      </c>
      <c r="T24" s="16">
        <v>0</v>
      </c>
      <c r="U24" s="16">
        <v>0</v>
      </c>
      <c r="V24" s="16">
        <f t="shared" si="8"/>
        <v>0</v>
      </c>
      <c r="W24" s="16">
        <v>0</v>
      </c>
      <c r="X24" s="16">
        <v>0</v>
      </c>
    </row>
    <row r="25" spans="1:24" ht="19.5" customHeight="1">
      <c r="A25" s="35" t="s">
        <v>68</v>
      </c>
      <c r="B25" s="35" t="s">
        <v>68</v>
      </c>
      <c r="C25" s="35" t="s">
        <v>166</v>
      </c>
      <c r="D25" s="16">
        <f t="shared" si="0"/>
        <v>17640</v>
      </c>
      <c r="E25" s="16">
        <f t="shared" si="1"/>
        <v>17640</v>
      </c>
      <c r="F25" s="16">
        <f t="shared" si="2"/>
        <v>17640</v>
      </c>
      <c r="G25" s="16">
        <v>17640</v>
      </c>
      <c r="H25" s="16">
        <v>0</v>
      </c>
      <c r="I25" s="16">
        <f t="shared" si="3"/>
        <v>0</v>
      </c>
      <c r="J25" s="16">
        <v>0</v>
      </c>
      <c r="K25" s="16">
        <v>0</v>
      </c>
      <c r="L25" s="16">
        <f t="shared" si="4"/>
        <v>0</v>
      </c>
      <c r="M25" s="16">
        <v>0</v>
      </c>
      <c r="N25" s="16">
        <v>0</v>
      </c>
      <c r="O25" s="16">
        <f t="shared" si="5"/>
        <v>0</v>
      </c>
      <c r="P25" s="16">
        <f t="shared" si="6"/>
        <v>0</v>
      </c>
      <c r="Q25" s="16">
        <v>0</v>
      </c>
      <c r="R25" s="16">
        <v>0</v>
      </c>
      <c r="S25" s="16">
        <f t="shared" si="7"/>
        <v>0</v>
      </c>
      <c r="T25" s="16">
        <v>0</v>
      </c>
      <c r="U25" s="16">
        <v>0</v>
      </c>
      <c r="V25" s="16">
        <f t="shared" si="8"/>
        <v>0</v>
      </c>
      <c r="W25" s="16">
        <v>0</v>
      </c>
      <c r="X25" s="16">
        <v>0</v>
      </c>
    </row>
    <row r="26" spans="1:24" ht="19.5" customHeight="1">
      <c r="A26" s="35" t="s">
        <v>167</v>
      </c>
      <c r="B26" s="35" t="s">
        <v>161</v>
      </c>
      <c r="C26" s="35" t="s">
        <v>168</v>
      </c>
      <c r="D26" s="16">
        <f t="shared" si="0"/>
        <v>17640</v>
      </c>
      <c r="E26" s="16">
        <f t="shared" si="1"/>
        <v>17640</v>
      </c>
      <c r="F26" s="16">
        <f t="shared" si="2"/>
        <v>17640</v>
      </c>
      <c r="G26" s="16">
        <v>17640</v>
      </c>
      <c r="H26" s="16">
        <v>0</v>
      </c>
      <c r="I26" s="16">
        <f t="shared" si="3"/>
        <v>0</v>
      </c>
      <c r="J26" s="16">
        <v>0</v>
      </c>
      <c r="K26" s="16">
        <v>0</v>
      </c>
      <c r="L26" s="16">
        <f t="shared" si="4"/>
        <v>0</v>
      </c>
      <c r="M26" s="16">
        <v>0</v>
      </c>
      <c r="N26" s="16">
        <v>0</v>
      </c>
      <c r="O26" s="16">
        <f t="shared" si="5"/>
        <v>0</v>
      </c>
      <c r="P26" s="16">
        <f t="shared" si="6"/>
        <v>0</v>
      </c>
      <c r="Q26" s="16">
        <v>0</v>
      </c>
      <c r="R26" s="16">
        <v>0</v>
      </c>
      <c r="S26" s="16">
        <f t="shared" si="7"/>
        <v>0</v>
      </c>
      <c r="T26" s="16">
        <v>0</v>
      </c>
      <c r="U26" s="16">
        <v>0</v>
      </c>
      <c r="V26" s="16">
        <f t="shared" si="8"/>
        <v>0</v>
      </c>
      <c r="W26" s="16">
        <v>0</v>
      </c>
      <c r="X26" s="16">
        <v>0</v>
      </c>
    </row>
  </sheetData>
  <sheetProtection/>
  <mergeCells count="18"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  <mergeCell ref="S5:U5"/>
    <mergeCell ref="C5:C6"/>
    <mergeCell ref="D4:D6"/>
    <mergeCell ref="E5:E6"/>
    <mergeCell ref="O5:O6"/>
    <mergeCell ref="V5:V6"/>
    <mergeCell ref="W5:W6"/>
    <mergeCell ref="X5:X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6" width="15.33203125" style="0" customWidth="1"/>
    <col min="7" max="7" width="10.16015625" style="0" customWidth="1"/>
    <col min="8" max="8" width="6.83203125" style="0" customWidth="1"/>
    <col min="9" max="9" width="15.33203125" style="0" customWidth="1"/>
    <col min="10" max="10" width="7.5" style="0" customWidth="1"/>
    <col min="11" max="13" width="10.16015625" style="0" customWidth="1"/>
  </cols>
  <sheetData>
    <row r="1" spans="1:13" ht="21.75" customHeight="1">
      <c r="A1" s="7"/>
      <c r="B1" s="7"/>
      <c r="C1" s="7"/>
      <c r="D1" s="7"/>
      <c r="E1" s="7"/>
      <c r="M1" s="60" t="s">
        <v>169</v>
      </c>
    </row>
    <row r="2" spans="1:13" ht="21.75" customHeight="1">
      <c r="A2" s="9" t="s">
        <v>170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.75" customHeight="1">
      <c r="A3" s="10"/>
      <c r="B3" s="10"/>
      <c r="C3" s="52"/>
      <c r="D3" s="52"/>
      <c r="E3" s="52"/>
      <c r="F3" s="53"/>
      <c r="G3" s="53"/>
      <c r="H3" s="53"/>
      <c r="I3" s="53"/>
      <c r="J3" s="53"/>
      <c r="K3" s="53"/>
      <c r="L3" s="53"/>
      <c r="M3" s="11" t="s">
        <v>3</v>
      </c>
    </row>
    <row r="4" spans="1:13" ht="21.75" customHeight="1">
      <c r="A4" s="22" t="s">
        <v>81</v>
      </c>
      <c r="B4" s="54"/>
      <c r="C4" s="14" t="s">
        <v>54</v>
      </c>
      <c r="D4" s="55" t="s">
        <v>171</v>
      </c>
      <c r="E4" s="55" t="s">
        <v>172</v>
      </c>
      <c r="F4" s="55" t="s">
        <v>173</v>
      </c>
      <c r="G4" s="55" t="s">
        <v>174</v>
      </c>
      <c r="H4" s="55" t="s">
        <v>175</v>
      </c>
      <c r="I4" s="55" t="s">
        <v>176</v>
      </c>
      <c r="J4" s="61" t="s">
        <v>177</v>
      </c>
      <c r="K4" s="61" t="s">
        <v>178</v>
      </c>
      <c r="L4" s="61" t="s">
        <v>179</v>
      </c>
      <c r="M4" s="55" t="s">
        <v>180</v>
      </c>
    </row>
    <row r="5" spans="1:13" ht="21.75" customHeight="1">
      <c r="A5" s="21" t="s">
        <v>63</v>
      </c>
      <c r="B5" s="25" t="s">
        <v>64</v>
      </c>
      <c r="C5" s="14"/>
      <c r="D5" s="55"/>
      <c r="E5" s="55"/>
      <c r="F5" s="55"/>
      <c r="G5" s="55"/>
      <c r="H5" s="55"/>
      <c r="I5" s="55"/>
      <c r="J5" s="61"/>
      <c r="K5" s="61"/>
      <c r="L5" s="61"/>
      <c r="M5" s="55"/>
    </row>
    <row r="6" spans="1:13" ht="21.75" customHeight="1">
      <c r="A6" s="30"/>
      <c r="B6" s="56"/>
      <c r="C6" s="14"/>
      <c r="D6" s="55"/>
      <c r="E6" s="55"/>
      <c r="F6" s="55"/>
      <c r="G6" s="55"/>
      <c r="H6" s="55"/>
      <c r="I6" s="55"/>
      <c r="J6" s="61"/>
      <c r="K6" s="61"/>
      <c r="L6" s="61"/>
      <c r="M6" s="55"/>
    </row>
    <row r="7" spans="1:13" ht="21.75" customHeight="1">
      <c r="A7" s="57" t="s">
        <v>68</v>
      </c>
      <c r="B7" s="57" t="s">
        <v>54</v>
      </c>
      <c r="C7" s="58">
        <f aca="true" t="shared" si="0" ref="C7:C15">SUM(D7:M7)</f>
        <v>3572661.21</v>
      </c>
      <c r="D7" s="58">
        <v>1694571.41</v>
      </c>
      <c r="E7" s="59">
        <v>1657379.8</v>
      </c>
      <c r="F7" s="59">
        <v>17640</v>
      </c>
      <c r="G7" s="59">
        <v>0</v>
      </c>
      <c r="H7" s="59">
        <v>0</v>
      </c>
      <c r="I7" s="59">
        <v>203070</v>
      </c>
      <c r="J7" s="59">
        <v>0</v>
      </c>
      <c r="K7" s="59">
        <v>0</v>
      </c>
      <c r="L7" s="59">
        <v>0</v>
      </c>
      <c r="M7" s="59">
        <v>0</v>
      </c>
    </row>
    <row r="8" spans="1:13" ht="21.75" customHeight="1">
      <c r="A8" s="57" t="s">
        <v>68</v>
      </c>
      <c r="B8" s="57" t="s">
        <v>69</v>
      </c>
      <c r="C8" s="58">
        <f t="shared" si="0"/>
        <v>3572661.21</v>
      </c>
      <c r="D8" s="58">
        <v>1694571.41</v>
      </c>
      <c r="E8" s="59">
        <v>1657379.8</v>
      </c>
      <c r="F8" s="59">
        <v>17640</v>
      </c>
      <c r="G8" s="59">
        <v>0</v>
      </c>
      <c r="H8" s="59">
        <v>0</v>
      </c>
      <c r="I8" s="59">
        <v>203070</v>
      </c>
      <c r="J8" s="59">
        <v>0</v>
      </c>
      <c r="K8" s="59">
        <v>0</v>
      </c>
      <c r="L8" s="59">
        <v>0</v>
      </c>
      <c r="M8" s="59">
        <v>0</v>
      </c>
    </row>
    <row r="9" spans="1:13" ht="21.75" customHeight="1">
      <c r="A9" s="57" t="s">
        <v>68</v>
      </c>
      <c r="B9" s="57" t="s">
        <v>70</v>
      </c>
      <c r="C9" s="58">
        <f t="shared" si="0"/>
        <v>3572661.21</v>
      </c>
      <c r="D9" s="58">
        <v>1694571.41</v>
      </c>
      <c r="E9" s="59">
        <v>1657379.8</v>
      </c>
      <c r="F9" s="59">
        <v>17640</v>
      </c>
      <c r="G9" s="59">
        <v>0</v>
      </c>
      <c r="H9" s="59">
        <v>0</v>
      </c>
      <c r="I9" s="59">
        <v>203070</v>
      </c>
      <c r="J9" s="59">
        <v>0</v>
      </c>
      <c r="K9" s="59">
        <v>0</v>
      </c>
      <c r="L9" s="59">
        <v>0</v>
      </c>
      <c r="M9" s="59">
        <v>0</v>
      </c>
    </row>
    <row r="10" spans="1:13" ht="21.75" customHeight="1">
      <c r="A10" s="57" t="s">
        <v>71</v>
      </c>
      <c r="B10" s="57" t="s">
        <v>72</v>
      </c>
      <c r="C10" s="58">
        <f t="shared" si="0"/>
        <v>2141791.8</v>
      </c>
      <c r="D10" s="58">
        <v>1379542</v>
      </c>
      <c r="E10" s="59">
        <v>762249.8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</row>
    <row r="11" spans="1:13" ht="21.75" customHeight="1">
      <c r="A11" s="57" t="s">
        <v>71</v>
      </c>
      <c r="B11" s="57" t="s">
        <v>73</v>
      </c>
      <c r="C11" s="58">
        <f t="shared" si="0"/>
        <v>1080000</v>
      </c>
      <c r="D11" s="58">
        <v>0</v>
      </c>
      <c r="E11" s="59">
        <v>876930</v>
      </c>
      <c r="F11" s="59">
        <v>0</v>
      </c>
      <c r="G11" s="59">
        <v>0</v>
      </c>
      <c r="H11" s="59">
        <v>0</v>
      </c>
      <c r="I11" s="59">
        <v>203070</v>
      </c>
      <c r="J11" s="59">
        <v>0</v>
      </c>
      <c r="K11" s="59">
        <v>0</v>
      </c>
      <c r="L11" s="59">
        <v>0</v>
      </c>
      <c r="M11" s="59">
        <v>0</v>
      </c>
    </row>
    <row r="12" spans="1:13" ht="21.75" customHeight="1">
      <c r="A12" s="57" t="s">
        <v>71</v>
      </c>
      <c r="B12" s="57" t="s">
        <v>74</v>
      </c>
      <c r="C12" s="58">
        <f t="shared" si="0"/>
        <v>35840</v>
      </c>
      <c r="D12" s="58">
        <v>0</v>
      </c>
      <c r="E12" s="59">
        <v>18200</v>
      </c>
      <c r="F12" s="59">
        <v>17640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</row>
    <row r="13" spans="1:13" ht="21.75" customHeight="1">
      <c r="A13" s="57" t="s">
        <v>71</v>
      </c>
      <c r="B13" s="57" t="s">
        <v>75</v>
      </c>
      <c r="C13" s="58">
        <f t="shared" si="0"/>
        <v>141958.72</v>
      </c>
      <c r="D13" s="58">
        <v>141958.72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</row>
    <row r="14" spans="1:13" ht="21.75" customHeight="1">
      <c r="A14" s="57" t="s">
        <v>71</v>
      </c>
      <c r="B14" s="57" t="s">
        <v>77</v>
      </c>
      <c r="C14" s="58">
        <f t="shared" si="0"/>
        <v>66565.65</v>
      </c>
      <c r="D14" s="58">
        <v>66565.65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</row>
    <row r="15" spans="1:13" ht="21.75" customHeight="1">
      <c r="A15" s="57" t="s">
        <v>71</v>
      </c>
      <c r="B15" s="57" t="s">
        <v>78</v>
      </c>
      <c r="C15" s="58">
        <f t="shared" si="0"/>
        <v>106505.04</v>
      </c>
      <c r="D15" s="58">
        <v>106505.04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</row>
  </sheetData>
  <sheetProtection/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17"/>
      <c r="B1" s="17"/>
      <c r="C1" s="17"/>
      <c r="D1" s="18"/>
      <c r="E1" s="17"/>
      <c r="F1" s="17"/>
      <c r="G1" s="17"/>
      <c r="H1" s="19" t="s">
        <v>181</v>
      </c>
    </row>
    <row r="2" spans="1:8" ht="19.5" customHeight="1">
      <c r="A2" s="9" t="s">
        <v>182</v>
      </c>
      <c r="B2" s="9"/>
      <c r="C2" s="9"/>
      <c r="D2" s="9"/>
      <c r="E2" s="9"/>
      <c r="F2" s="9"/>
      <c r="G2" s="9"/>
      <c r="H2" s="9"/>
    </row>
    <row r="3" spans="1:8" ht="19.5" customHeight="1">
      <c r="A3" s="42"/>
      <c r="B3" s="42"/>
      <c r="C3" s="42"/>
      <c r="D3" s="42"/>
      <c r="E3" s="20"/>
      <c r="F3" s="20"/>
      <c r="G3" s="20"/>
      <c r="H3" s="11" t="s">
        <v>3</v>
      </c>
    </row>
    <row r="4" spans="1:8" ht="19.5" customHeight="1">
      <c r="A4" s="26" t="s">
        <v>183</v>
      </c>
      <c r="B4" s="27"/>
      <c r="C4" s="27"/>
      <c r="D4" s="28"/>
      <c r="E4" s="45" t="s">
        <v>82</v>
      </c>
      <c r="F4" s="21"/>
      <c r="G4" s="21"/>
      <c r="H4" s="21"/>
    </row>
    <row r="5" spans="1:8" ht="19.5" customHeight="1">
      <c r="A5" s="46" t="s">
        <v>134</v>
      </c>
      <c r="B5" s="47"/>
      <c r="C5" s="48" t="s">
        <v>63</v>
      </c>
      <c r="D5" s="49" t="s">
        <v>135</v>
      </c>
      <c r="E5" s="21" t="s">
        <v>54</v>
      </c>
      <c r="F5" s="22" t="s">
        <v>184</v>
      </c>
      <c r="G5" s="50" t="s">
        <v>185</v>
      </c>
      <c r="H5" s="50" t="s">
        <v>173</v>
      </c>
    </row>
    <row r="6" spans="1:8" ht="19.5" customHeight="1">
      <c r="A6" s="51" t="s">
        <v>138</v>
      </c>
      <c r="B6" s="51" t="s">
        <v>139</v>
      </c>
      <c r="C6" s="31"/>
      <c r="D6" s="30"/>
      <c r="E6" s="30"/>
      <c r="F6" s="23"/>
      <c r="G6" s="33"/>
      <c r="H6" s="33"/>
    </row>
    <row r="7" spans="1:8" ht="19.5" customHeight="1">
      <c r="A7" s="34" t="s">
        <v>68</v>
      </c>
      <c r="B7" s="34" t="s">
        <v>68</v>
      </c>
      <c r="C7" s="34" t="s">
        <v>68</v>
      </c>
      <c r="D7" s="35" t="s">
        <v>54</v>
      </c>
      <c r="E7" s="16">
        <v>2492661.21</v>
      </c>
      <c r="F7" s="16">
        <v>1694571.41</v>
      </c>
      <c r="G7" s="16">
        <v>780449.8</v>
      </c>
      <c r="H7" s="16">
        <v>17640</v>
      </c>
    </row>
    <row r="8" spans="1:8" ht="19.5" customHeight="1">
      <c r="A8" s="34" t="s">
        <v>68</v>
      </c>
      <c r="B8" s="34" t="s">
        <v>68</v>
      </c>
      <c r="C8" s="34" t="s">
        <v>68</v>
      </c>
      <c r="D8" s="35" t="s">
        <v>69</v>
      </c>
      <c r="E8" s="16">
        <v>2492661.21</v>
      </c>
      <c r="F8" s="16">
        <v>1694571.41</v>
      </c>
      <c r="G8" s="16">
        <v>780449.8</v>
      </c>
      <c r="H8" s="16">
        <v>17640</v>
      </c>
    </row>
    <row r="9" spans="1:8" ht="19.5" customHeight="1">
      <c r="A9" s="34" t="s">
        <v>68</v>
      </c>
      <c r="B9" s="34" t="s">
        <v>68</v>
      </c>
      <c r="C9" s="34" t="s">
        <v>68</v>
      </c>
      <c r="D9" s="35" t="s">
        <v>70</v>
      </c>
      <c r="E9" s="16">
        <v>2492661.21</v>
      </c>
      <c r="F9" s="16">
        <v>1694571.41</v>
      </c>
      <c r="G9" s="16">
        <v>780449.8</v>
      </c>
      <c r="H9" s="16">
        <v>17640</v>
      </c>
    </row>
    <row r="10" spans="1:8" ht="19.5" customHeight="1">
      <c r="A10" s="34" t="s">
        <v>68</v>
      </c>
      <c r="B10" s="34" t="s">
        <v>68</v>
      </c>
      <c r="C10" s="34" t="s">
        <v>68</v>
      </c>
      <c r="D10" s="35" t="s">
        <v>186</v>
      </c>
      <c r="E10" s="16">
        <v>1694571.41</v>
      </c>
      <c r="F10" s="16">
        <v>1694571.41</v>
      </c>
      <c r="G10" s="16">
        <v>0</v>
      </c>
      <c r="H10" s="16">
        <v>0</v>
      </c>
    </row>
    <row r="11" spans="1:8" ht="19.5" customHeight="1">
      <c r="A11" s="34" t="s">
        <v>187</v>
      </c>
      <c r="B11" s="34" t="s">
        <v>142</v>
      </c>
      <c r="C11" s="34" t="s">
        <v>71</v>
      </c>
      <c r="D11" s="35" t="s">
        <v>188</v>
      </c>
      <c r="E11" s="16">
        <v>496632</v>
      </c>
      <c r="F11" s="16">
        <v>496632</v>
      </c>
      <c r="G11" s="16">
        <v>0</v>
      </c>
      <c r="H11" s="16">
        <v>0</v>
      </c>
    </row>
    <row r="12" spans="1:8" ht="19.5" customHeight="1">
      <c r="A12" s="34" t="s">
        <v>187</v>
      </c>
      <c r="B12" s="34" t="s">
        <v>148</v>
      </c>
      <c r="C12" s="34" t="s">
        <v>71</v>
      </c>
      <c r="D12" s="35" t="s">
        <v>189</v>
      </c>
      <c r="E12" s="16">
        <v>349524</v>
      </c>
      <c r="F12" s="16">
        <v>349524</v>
      </c>
      <c r="G12" s="16">
        <v>0</v>
      </c>
      <c r="H12" s="16">
        <v>0</v>
      </c>
    </row>
    <row r="13" spans="1:8" ht="19.5" customHeight="1">
      <c r="A13" s="34" t="s">
        <v>187</v>
      </c>
      <c r="B13" s="34" t="s">
        <v>146</v>
      </c>
      <c r="C13" s="34" t="s">
        <v>71</v>
      </c>
      <c r="D13" s="35" t="s">
        <v>190</v>
      </c>
      <c r="E13" s="16">
        <v>41386</v>
      </c>
      <c r="F13" s="16">
        <v>41386</v>
      </c>
      <c r="G13" s="16">
        <v>0</v>
      </c>
      <c r="H13" s="16">
        <v>0</v>
      </c>
    </row>
    <row r="14" spans="1:8" ht="19.5" customHeight="1">
      <c r="A14" s="34" t="s">
        <v>187</v>
      </c>
      <c r="B14" s="34" t="s">
        <v>153</v>
      </c>
      <c r="C14" s="34" t="s">
        <v>71</v>
      </c>
      <c r="D14" s="35" t="s">
        <v>191</v>
      </c>
      <c r="E14" s="16">
        <v>141958.72</v>
      </c>
      <c r="F14" s="16">
        <v>141958.72</v>
      </c>
      <c r="G14" s="16">
        <v>0</v>
      </c>
      <c r="H14" s="16">
        <v>0</v>
      </c>
    </row>
    <row r="15" spans="1:8" ht="19.5" customHeight="1">
      <c r="A15" s="34" t="s">
        <v>187</v>
      </c>
      <c r="B15" s="34" t="s">
        <v>192</v>
      </c>
      <c r="C15" s="34" t="s">
        <v>71</v>
      </c>
      <c r="D15" s="35" t="s">
        <v>193</v>
      </c>
      <c r="E15" s="16">
        <v>66565.65</v>
      </c>
      <c r="F15" s="16">
        <v>66565.65</v>
      </c>
      <c r="G15" s="16">
        <v>0</v>
      </c>
      <c r="H15" s="16">
        <v>0</v>
      </c>
    </row>
    <row r="16" spans="1:8" ht="19.5" customHeight="1">
      <c r="A16" s="34" t="s">
        <v>187</v>
      </c>
      <c r="B16" s="34" t="s">
        <v>194</v>
      </c>
      <c r="C16" s="34" t="s">
        <v>71</v>
      </c>
      <c r="D16" s="35" t="s">
        <v>147</v>
      </c>
      <c r="E16" s="16">
        <v>106505.04</v>
      </c>
      <c r="F16" s="16">
        <v>106505.04</v>
      </c>
      <c r="G16" s="16">
        <v>0</v>
      </c>
      <c r="H16" s="16">
        <v>0</v>
      </c>
    </row>
    <row r="17" spans="1:8" ht="19.5" customHeight="1">
      <c r="A17" s="34" t="s">
        <v>187</v>
      </c>
      <c r="B17" s="34" t="s">
        <v>144</v>
      </c>
      <c r="C17" s="34" t="s">
        <v>71</v>
      </c>
      <c r="D17" s="35" t="s">
        <v>145</v>
      </c>
      <c r="E17" s="16">
        <v>492000</v>
      </c>
      <c r="F17" s="16">
        <v>492000</v>
      </c>
      <c r="G17" s="16">
        <v>0</v>
      </c>
      <c r="H17" s="16">
        <v>0</v>
      </c>
    </row>
    <row r="18" spans="1:8" ht="19.5" customHeight="1">
      <c r="A18" s="34" t="s">
        <v>68</v>
      </c>
      <c r="B18" s="34" t="s">
        <v>68</v>
      </c>
      <c r="C18" s="34" t="s">
        <v>68</v>
      </c>
      <c r="D18" s="35" t="s">
        <v>195</v>
      </c>
      <c r="E18" s="16">
        <v>780449.8</v>
      </c>
      <c r="F18" s="16">
        <v>0</v>
      </c>
      <c r="G18" s="16">
        <v>780449.8</v>
      </c>
      <c r="H18" s="16">
        <v>0</v>
      </c>
    </row>
    <row r="19" spans="1:8" ht="19.5" customHeight="1">
      <c r="A19" s="34" t="s">
        <v>196</v>
      </c>
      <c r="B19" s="34" t="s">
        <v>142</v>
      </c>
      <c r="C19" s="34" t="s">
        <v>71</v>
      </c>
      <c r="D19" s="35" t="s">
        <v>197</v>
      </c>
      <c r="E19" s="16">
        <v>149500</v>
      </c>
      <c r="F19" s="16">
        <v>0</v>
      </c>
      <c r="G19" s="16">
        <v>149500</v>
      </c>
      <c r="H19" s="16">
        <v>0</v>
      </c>
    </row>
    <row r="20" spans="1:8" ht="19.5" customHeight="1">
      <c r="A20" s="34" t="s">
        <v>196</v>
      </c>
      <c r="B20" s="34" t="s">
        <v>161</v>
      </c>
      <c r="C20" s="34" t="s">
        <v>71</v>
      </c>
      <c r="D20" s="35" t="s">
        <v>198</v>
      </c>
      <c r="E20" s="16">
        <v>4800</v>
      </c>
      <c r="F20" s="16">
        <v>0</v>
      </c>
      <c r="G20" s="16">
        <v>4800</v>
      </c>
      <c r="H20" s="16">
        <v>0</v>
      </c>
    </row>
    <row r="21" spans="1:8" ht="19.5" customHeight="1">
      <c r="A21" s="34" t="s">
        <v>196</v>
      </c>
      <c r="B21" s="34" t="s">
        <v>157</v>
      </c>
      <c r="C21" s="34" t="s">
        <v>71</v>
      </c>
      <c r="D21" s="35" t="s">
        <v>199</v>
      </c>
      <c r="E21" s="16">
        <v>31200</v>
      </c>
      <c r="F21" s="16">
        <v>0</v>
      </c>
      <c r="G21" s="16">
        <v>31200</v>
      </c>
      <c r="H21" s="16">
        <v>0</v>
      </c>
    </row>
    <row r="22" spans="1:8" ht="19.5" customHeight="1">
      <c r="A22" s="34" t="s">
        <v>196</v>
      </c>
      <c r="B22" s="34" t="s">
        <v>200</v>
      </c>
      <c r="C22" s="34" t="s">
        <v>71</v>
      </c>
      <c r="D22" s="35" t="s">
        <v>201</v>
      </c>
      <c r="E22" s="16">
        <v>38000</v>
      </c>
      <c r="F22" s="16">
        <v>0</v>
      </c>
      <c r="G22" s="16">
        <v>38000</v>
      </c>
      <c r="H22" s="16">
        <v>0</v>
      </c>
    </row>
    <row r="23" spans="1:8" ht="19.5" customHeight="1">
      <c r="A23" s="34" t="s">
        <v>196</v>
      </c>
      <c r="B23" s="34" t="s">
        <v>159</v>
      </c>
      <c r="C23" s="34" t="s">
        <v>71</v>
      </c>
      <c r="D23" s="35" t="s">
        <v>202</v>
      </c>
      <c r="E23" s="16">
        <v>24000</v>
      </c>
      <c r="F23" s="16">
        <v>0</v>
      </c>
      <c r="G23" s="16">
        <v>24000</v>
      </c>
      <c r="H23" s="16">
        <v>0</v>
      </c>
    </row>
    <row r="24" spans="1:8" ht="19.5" customHeight="1">
      <c r="A24" s="34" t="s">
        <v>196</v>
      </c>
      <c r="B24" s="34" t="s">
        <v>203</v>
      </c>
      <c r="C24" s="34" t="s">
        <v>71</v>
      </c>
      <c r="D24" s="35" t="s">
        <v>204</v>
      </c>
      <c r="E24" s="16">
        <v>110000</v>
      </c>
      <c r="F24" s="16">
        <v>0</v>
      </c>
      <c r="G24" s="16">
        <v>110000</v>
      </c>
      <c r="H24" s="16">
        <v>0</v>
      </c>
    </row>
    <row r="25" spans="1:8" ht="19.5" customHeight="1">
      <c r="A25" s="34" t="s">
        <v>196</v>
      </c>
      <c r="B25" s="34" t="s">
        <v>194</v>
      </c>
      <c r="C25" s="34" t="s">
        <v>71</v>
      </c>
      <c r="D25" s="35" t="s">
        <v>205</v>
      </c>
      <c r="E25" s="16">
        <v>20000</v>
      </c>
      <c r="F25" s="16">
        <v>0</v>
      </c>
      <c r="G25" s="16">
        <v>20000</v>
      </c>
      <c r="H25" s="16">
        <v>0</v>
      </c>
    </row>
    <row r="26" spans="1:8" ht="19.5" customHeight="1">
      <c r="A26" s="34" t="s">
        <v>196</v>
      </c>
      <c r="B26" s="34" t="s">
        <v>206</v>
      </c>
      <c r="C26" s="34" t="s">
        <v>71</v>
      </c>
      <c r="D26" s="35" t="s">
        <v>207</v>
      </c>
      <c r="E26" s="16">
        <v>20000</v>
      </c>
      <c r="F26" s="16">
        <v>0</v>
      </c>
      <c r="G26" s="16">
        <v>20000</v>
      </c>
      <c r="H26" s="16">
        <v>0</v>
      </c>
    </row>
    <row r="27" spans="1:8" ht="19.5" customHeight="1">
      <c r="A27" s="34" t="s">
        <v>196</v>
      </c>
      <c r="B27" s="34" t="s">
        <v>208</v>
      </c>
      <c r="C27" s="34" t="s">
        <v>71</v>
      </c>
      <c r="D27" s="35" t="s">
        <v>158</v>
      </c>
      <c r="E27" s="16">
        <v>11500</v>
      </c>
      <c r="F27" s="16">
        <v>0</v>
      </c>
      <c r="G27" s="16">
        <v>11500</v>
      </c>
      <c r="H27" s="16">
        <v>0</v>
      </c>
    </row>
    <row r="28" spans="1:8" ht="19.5" customHeight="1">
      <c r="A28" s="34" t="s">
        <v>196</v>
      </c>
      <c r="B28" s="34" t="s">
        <v>209</v>
      </c>
      <c r="C28" s="34" t="s">
        <v>71</v>
      </c>
      <c r="D28" s="35" t="s">
        <v>210</v>
      </c>
      <c r="E28" s="16">
        <v>53700</v>
      </c>
      <c r="F28" s="16">
        <v>0</v>
      </c>
      <c r="G28" s="16">
        <v>53700</v>
      </c>
      <c r="H28" s="16">
        <v>0</v>
      </c>
    </row>
    <row r="29" spans="1:8" ht="19.5" customHeight="1">
      <c r="A29" s="34" t="s">
        <v>196</v>
      </c>
      <c r="B29" s="34" t="s">
        <v>211</v>
      </c>
      <c r="C29" s="34" t="s">
        <v>71</v>
      </c>
      <c r="D29" s="35" t="s">
        <v>212</v>
      </c>
      <c r="E29" s="16">
        <v>17750.84</v>
      </c>
      <c r="F29" s="16">
        <v>0</v>
      </c>
      <c r="G29" s="16">
        <v>17750.84</v>
      </c>
      <c r="H29" s="16">
        <v>0</v>
      </c>
    </row>
    <row r="30" spans="1:8" ht="19.5" customHeight="1">
      <c r="A30" s="34" t="s">
        <v>196</v>
      </c>
      <c r="B30" s="34" t="s">
        <v>213</v>
      </c>
      <c r="C30" s="34" t="s">
        <v>71</v>
      </c>
      <c r="D30" s="35" t="s">
        <v>214</v>
      </c>
      <c r="E30" s="16">
        <v>14898.96</v>
      </c>
      <c r="F30" s="16">
        <v>0</v>
      </c>
      <c r="G30" s="16">
        <v>14898.96</v>
      </c>
      <c r="H30" s="16">
        <v>0</v>
      </c>
    </row>
    <row r="31" spans="1:8" ht="19.5" customHeight="1">
      <c r="A31" s="34" t="s">
        <v>196</v>
      </c>
      <c r="B31" s="34" t="s">
        <v>215</v>
      </c>
      <c r="C31" s="34" t="s">
        <v>71</v>
      </c>
      <c r="D31" s="35" t="s">
        <v>154</v>
      </c>
      <c r="E31" s="16">
        <v>27000</v>
      </c>
      <c r="F31" s="16">
        <v>0</v>
      </c>
      <c r="G31" s="16">
        <v>27000</v>
      </c>
      <c r="H31" s="16">
        <v>0</v>
      </c>
    </row>
    <row r="32" spans="1:8" ht="19.5" customHeight="1">
      <c r="A32" s="34" t="s">
        <v>196</v>
      </c>
      <c r="B32" s="34" t="s">
        <v>216</v>
      </c>
      <c r="C32" s="34" t="s">
        <v>71</v>
      </c>
      <c r="D32" s="35" t="s">
        <v>217</v>
      </c>
      <c r="E32" s="16">
        <v>111600</v>
      </c>
      <c r="F32" s="16">
        <v>0</v>
      </c>
      <c r="G32" s="16">
        <v>111600</v>
      </c>
      <c r="H32" s="16">
        <v>0</v>
      </c>
    </row>
    <row r="33" spans="1:8" ht="19.5" customHeight="1">
      <c r="A33" s="34" t="s">
        <v>196</v>
      </c>
      <c r="B33" s="34" t="s">
        <v>144</v>
      </c>
      <c r="C33" s="34" t="s">
        <v>71</v>
      </c>
      <c r="D33" s="35" t="s">
        <v>156</v>
      </c>
      <c r="E33" s="16">
        <v>146500</v>
      </c>
      <c r="F33" s="16">
        <v>0</v>
      </c>
      <c r="G33" s="16">
        <v>146500</v>
      </c>
      <c r="H33" s="16">
        <v>0</v>
      </c>
    </row>
    <row r="34" spans="1:8" ht="19.5" customHeight="1">
      <c r="A34" s="34" t="s">
        <v>68</v>
      </c>
      <c r="B34" s="34" t="s">
        <v>68</v>
      </c>
      <c r="C34" s="34" t="s">
        <v>68</v>
      </c>
      <c r="D34" s="35" t="s">
        <v>166</v>
      </c>
      <c r="E34" s="16">
        <v>17640</v>
      </c>
      <c r="F34" s="16">
        <v>0</v>
      </c>
      <c r="G34" s="16">
        <v>0</v>
      </c>
      <c r="H34" s="16">
        <v>17640</v>
      </c>
    </row>
    <row r="35" spans="1:8" ht="19.5" customHeight="1">
      <c r="A35" s="34" t="s">
        <v>218</v>
      </c>
      <c r="B35" s="34" t="s">
        <v>148</v>
      </c>
      <c r="C35" s="34" t="s">
        <v>71</v>
      </c>
      <c r="D35" s="35" t="s">
        <v>219</v>
      </c>
      <c r="E35" s="16">
        <v>17640</v>
      </c>
      <c r="F35" s="16">
        <v>0</v>
      </c>
      <c r="G35" s="16">
        <v>0</v>
      </c>
      <c r="H35" s="16">
        <v>17640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7"/>
      <c r="B1" s="7"/>
      <c r="C1" s="8" t="s">
        <v>220</v>
      </c>
    </row>
    <row r="2" spans="1:3" ht="19.5" customHeight="1">
      <c r="A2" s="9" t="s">
        <v>221</v>
      </c>
      <c r="B2" s="9"/>
      <c r="C2" s="9"/>
    </row>
    <row r="3" spans="1:3" ht="19.5" customHeight="1">
      <c r="A3" s="42"/>
      <c r="B3" s="42"/>
      <c r="C3" s="11" t="s">
        <v>3</v>
      </c>
    </row>
    <row r="4" spans="1:3" ht="19.5" customHeight="1">
      <c r="A4" s="43" t="s">
        <v>222</v>
      </c>
      <c r="B4" s="44"/>
      <c r="C4" s="12" t="s">
        <v>223</v>
      </c>
    </row>
    <row r="5" spans="1:3" ht="19.5" customHeight="1">
      <c r="A5" s="13" t="s">
        <v>63</v>
      </c>
      <c r="B5" s="14" t="s">
        <v>224</v>
      </c>
      <c r="C5" s="12"/>
    </row>
    <row r="6" spans="1:3" ht="19.5" customHeight="1">
      <c r="A6" s="15" t="s">
        <v>68</v>
      </c>
      <c r="B6" s="15" t="s">
        <v>54</v>
      </c>
      <c r="C6" s="16">
        <v>1080000</v>
      </c>
    </row>
    <row r="7" spans="1:3" ht="19.5" customHeight="1">
      <c r="A7" s="15" t="s">
        <v>68</v>
      </c>
      <c r="B7" s="15" t="s">
        <v>69</v>
      </c>
      <c r="C7" s="16">
        <v>1080000</v>
      </c>
    </row>
    <row r="8" spans="1:3" ht="19.5" customHeight="1">
      <c r="A8" s="15" t="s">
        <v>68</v>
      </c>
      <c r="B8" s="15" t="s">
        <v>70</v>
      </c>
      <c r="C8" s="16">
        <v>1080000</v>
      </c>
    </row>
    <row r="9" spans="1:3" ht="19.5" customHeight="1">
      <c r="A9" s="15" t="s">
        <v>68</v>
      </c>
      <c r="B9" s="15" t="s">
        <v>73</v>
      </c>
      <c r="C9" s="16">
        <v>1080000</v>
      </c>
    </row>
    <row r="10" spans="1:3" ht="19.5" customHeight="1">
      <c r="A10" s="15" t="s">
        <v>71</v>
      </c>
      <c r="B10" s="15" t="s">
        <v>225</v>
      </c>
      <c r="C10" s="16">
        <v>150000</v>
      </c>
    </row>
    <row r="11" spans="1:3" ht="19.5" customHeight="1">
      <c r="A11" s="15" t="s">
        <v>71</v>
      </c>
      <c r="B11" s="15" t="s">
        <v>226</v>
      </c>
      <c r="C11" s="16">
        <v>120000</v>
      </c>
    </row>
    <row r="12" spans="1:3" ht="19.5" customHeight="1">
      <c r="A12" s="15" t="s">
        <v>71</v>
      </c>
      <c r="B12" s="15" t="s">
        <v>227</v>
      </c>
      <c r="C12" s="16">
        <v>280000</v>
      </c>
    </row>
    <row r="13" spans="1:3" ht="19.5" customHeight="1">
      <c r="A13" s="15" t="s">
        <v>71</v>
      </c>
      <c r="B13" s="15" t="s">
        <v>228</v>
      </c>
      <c r="C13" s="16">
        <v>100000</v>
      </c>
    </row>
    <row r="14" spans="1:3" ht="19.5" customHeight="1">
      <c r="A14" s="15" t="s">
        <v>71</v>
      </c>
      <c r="B14" s="15" t="s">
        <v>229</v>
      </c>
      <c r="C14" s="16">
        <v>230000</v>
      </c>
    </row>
    <row r="15" spans="1:3" ht="19.5" customHeight="1">
      <c r="A15" s="15" t="s">
        <v>71</v>
      </c>
      <c r="B15" s="15" t="s">
        <v>230</v>
      </c>
      <c r="C15" s="16">
        <v>100000</v>
      </c>
    </row>
    <row r="16" spans="1:3" ht="19.5" customHeight="1">
      <c r="A16" s="15" t="s">
        <v>71</v>
      </c>
      <c r="B16" s="15" t="s">
        <v>231</v>
      </c>
      <c r="C16" s="16">
        <v>100000</v>
      </c>
    </row>
  </sheetData>
  <sheetProtection/>
  <mergeCells count="3">
    <mergeCell ref="A2:C2"/>
    <mergeCell ref="A4:B4"/>
    <mergeCell ref="C4:C5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19" t="s">
        <v>232</v>
      </c>
    </row>
    <row r="2" spans="1:8" ht="19.5" customHeight="1">
      <c r="A2" s="9" t="s">
        <v>233</v>
      </c>
      <c r="B2" s="9"/>
      <c r="C2" s="9"/>
      <c r="D2" s="9"/>
      <c r="E2" s="9"/>
      <c r="F2" s="9"/>
      <c r="G2" s="9"/>
      <c r="H2" s="9"/>
    </row>
    <row r="3" spans="1:8" ht="19.5" customHeight="1">
      <c r="A3" s="10"/>
      <c r="B3" s="20"/>
      <c r="C3" s="20"/>
      <c r="D3" s="20"/>
      <c r="E3" s="20"/>
      <c r="F3" s="20"/>
      <c r="G3" s="20"/>
      <c r="H3" s="11" t="s">
        <v>3</v>
      </c>
    </row>
    <row r="4" spans="1:8" ht="19.5" customHeight="1">
      <c r="A4" s="21" t="s">
        <v>234</v>
      </c>
      <c r="B4" s="21" t="s">
        <v>235</v>
      </c>
      <c r="C4" s="22" t="s">
        <v>236</v>
      </c>
      <c r="D4" s="22"/>
      <c r="E4" s="23"/>
      <c r="F4" s="23"/>
      <c r="G4" s="23"/>
      <c r="H4" s="22"/>
    </row>
    <row r="5" spans="1:8" ht="19.5" customHeight="1">
      <c r="A5" s="21"/>
      <c r="B5" s="21"/>
      <c r="C5" s="24" t="s">
        <v>54</v>
      </c>
      <c r="D5" s="25" t="s">
        <v>237</v>
      </c>
      <c r="E5" s="26" t="s">
        <v>238</v>
      </c>
      <c r="F5" s="27"/>
      <c r="G5" s="28"/>
      <c r="H5" s="29" t="s">
        <v>239</v>
      </c>
    </row>
    <row r="6" spans="1:8" ht="19.5" customHeight="1">
      <c r="A6" s="30"/>
      <c r="B6" s="30"/>
      <c r="C6" s="31"/>
      <c r="D6" s="30"/>
      <c r="E6" s="32" t="s">
        <v>65</v>
      </c>
      <c r="F6" s="32" t="s">
        <v>240</v>
      </c>
      <c r="G6" s="32" t="s">
        <v>241</v>
      </c>
      <c r="H6" s="33"/>
    </row>
    <row r="7" spans="1:8" ht="19.5" customHeight="1">
      <c r="A7" s="34" t="s">
        <v>68</v>
      </c>
      <c r="B7" s="35" t="s">
        <v>54</v>
      </c>
      <c r="C7" s="36">
        <f>SUM(D7,F7:H7)</f>
        <v>38500</v>
      </c>
      <c r="D7" s="37">
        <v>0</v>
      </c>
      <c r="E7" s="38">
        <f>SUM(F7:G7)</f>
        <v>27000</v>
      </c>
      <c r="F7" s="39">
        <v>0</v>
      </c>
      <c r="G7" s="40">
        <v>27000</v>
      </c>
      <c r="H7" s="41">
        <v>11500</v>
      </c>
    </row>
    <row r="8" spans="1:8" ht="19.5" customHeight="1">
      <c r="A8" s="34" t="s">
        <v>71</v>
      </c>
      <c r="B8" s="35" t="s">
        <v>69</v>
      </c>
      <c r="C8" s="36">
        <f>SUM(D8,F8:H8)</f>
        <v>38500</v>
      </c>
      <c r="D8" s="37">
        <v>0</v>
      </c>
      <c r="E8" s="38">
        <f>SUM(F8:G8)</f>
        <v>27000</v>
      </c>
      <c r="F8" s="39">
        <v>0</v>
      </c>
      <c r="G8" s="40">
        <v>27000</v>
      </c>
      <c r="H8" s="41">
        <v>11500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2020-02-07T01:23:16Z</cp:lastPrinted>
  <dcterms:created xsi:type="dcterms:W3CDTF">2020-02-13T09:49:32Z</dcterms:created>
  <dcterms:modified xsi:type="dcterms:W3CDTF">2020-02-13T10:10:10Z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